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LLES\Documents\Clients\BJORG\Baseline\202011\"/>
    </mc:Choice>
  </mc:AlternateContent>
  <xr:revisionPtr revIDLastSave="0" documentId="13_ncr:1_{58CC1211-F812-4D17-8A61-67C8DE218F07}" xr6:coauthVersionLast="45" xr6:coauthVersionMax="45" xr10:uidLastSave="{00000000-0000-0000-0000-000000000000}"/>
  <bookViews>
    <workbookView xWindow="-120" yWindow="-120" windowWidth="29040" windowHeight="15840" xr2:uid="{2334F078-2B1B-41E7-A883-5C6351CBF438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8" i="1" l="1"/>
  <c r="Z8" i="1"/>
  <c r="W8" i="1"/>
  <c r="V8" i="1"/>
  <c r="S8" i="1"/>
  <c r="R8" i="1"/>
  <c r="AA5" i="1"/>
  <c r="Z5" i="1"/>
  <c r="Y5" i="1"/>
  <c r="X5" i="1"/>
  <c r="W5" i="1"/>
  <c r="V5" i="1"/>
  <c r="U5" i="1"/>
  <c r="T5" i="1"/>
  <c r="S5" i="1"/>
  <c r="R5" i="1"/>
  <c r="Q5" i="1"/>
  <c r="P5" i="1"/>
  <c r="AA4" i="1"/>
  <c r="Z4" i="1"/>
  <c r="Y4" i="1"/>
  <c r="X4" i="1"/>
  <c r="W4" i="1"/>
  <c r="V4" i="1"/>
  <c r="U4" i="1"/>
  <c r="T4" i="1"/>
  <c r="S4" i="1"/>
  <c r="R4" i="1"/>
  <c r="Q4" i="1"/>
  <c r="P4" i="1"/>
  <c r="B146" i="1"/>
  <c r="B110" i="1"/>
  <c r="B74" i="1"/>
  <c r="B38" i="1"/>
  <c r="B2" i="1"/>
  <c r="G157" i="1"/>
  <c r="F157" i="1"/>
  <c r="G156" i="1"/>
  <c r="F156" i="1"/>
  <c r="G155" i="1"/>
  <c r="F155" i="1"/>
  <c r="G154" i="1"/>
  <c r="F154" i="1"/>
  <c r="G153" i="1"/>
  <c r="F153" i="1"/>
  <c r="G152" i="1"/>
  <c r="F152" i="1"/>
  <c r="G151" i="1"/>
  <c r="F151" i="1"/>
  <c r="G150" i="1"/>
  <c r="F150" i="1"/>
  <c r="G149" i="1"/>
  <c r="F149" i="1"/>
  <c r="G148" i="1"/>
  <c r="F148" i="1"/>
  <c r="G147" i="1"/>
  <c r="F147" i="1"/>
  <c r="G146" i="1"/>
  <c r="F146" i="1"/>
  <c r="G73" i="1"/>
  <c r="F73" i="1"/>
  <c r="G72" i="1"/>
  <c r="F72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145" i="1"/>
  <c r="F145" i="1"/>
  <c r="G144" i="1"/>
  <c r="F144" i="1"/>
  <c r="G143" i="1"/>
  <c r="F143" i="1"/>
  <c r="G142" i="1"/>
  <c r="F142" i="1"/>
  <c r="G141" i="1"/>
  <c r="F141" i="1"/>
  <c r="G140" i="1"/>
  <c r="F140" i="1"/>
  <c r="G139" i="1"/>
  <c r="F139" i="1"/>
  <c r="G138" i="1"/>
  <c r="F138" i="1"/>
  <c r="G137" i="1"/>
  <c r="F137" i="1"/>
  <c r="G136" i="1"/>
  <c r="F136" i="1"/>
  <c r="G135" i="1"/>
  <c r="F135" i="1"/>
  <c r="G134" i="1"/>
  <c r="F134" i="1"/>
  <c r="G109" i="1"/>
  <c r="F109" i="1"/>
  <c r="G108" i="1"/>
  <c r="F108" i="1"/>
  <c r="G107" i="1"/>
  <c r="F107" i="1"/>
  <c r="G106" i="1"/>
  <c r="F106" i="1"/>
  <c r="G105" i="1"/>
  <c r="F105" i="1"/>
  <c r="G104" i="1"/>
  <c r="F104" i="1"/>
  <c r="G103" i="1"/>
  <c r="F103" i="1"/>
  <c r="G102" i="1"/>
  <c r="F102" i="1"/>
  <c r="G101" i="1"/>
  <c r="F101" i="1"/>
  <c r="G100" i="1"/>
  <c r="F100" i="1"/>
  <c r="G99" i="1"/>
  <c r="F99" i="1"/>
  <c r="G98" i="1"/>
  <c r="F9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AD4" i="1" s="1"/>
  <c r="G26" i="1"/>
  <c r="F26" i="1"/>
  <c r="G133" i="1"/>
  <c r="F133" i="1"/>
  <c r="G132" i="1"/>
  <c r="F132" i="1"/>
  <c r="G131" i="1"/>
  <c r="F131" i="1"/>
  <c r="G130" i="1"/>
  <c r="F130" i="1"/>
  <c r="G129" i="1"/>
  <c r="F129" i="1"/>
  <c r="G128" i="1"/>
  <c r="F128" i="1"/>
  <c r="G127" i="1"/>
  <c r="F127" i="1"/>
  <c r="G126" i="1"/>
  <c r="F126" i="1"/>
  <c r="G125" i="1"/>
  <c r="F125" i="1"/>
  <c r="G124" i="1"/>
  <c r="F124" i="1"/>
  <c r="G123" i="1"/>
  <c r="F123" i="1"/>
  <c r="G122" i="1"/>
  <c r="F122" i="1"/>
  <c r="G121" i="1"/>
  <c r="F121" i="1"/>
  <c r="G120" i="1"/>
  <c r="F120" i="1"/>
  <c r="G119" i="1"/>
  <c r="F119" i="1"/>
  <c r="G118" i="1"/>
  <c r="F118" i="1"/>
  <c r="G117" i="1"/>
  <c r="F117" i="1"/>
  <c r="G116" i="1"/>
  <c r="F116" i="1"/>
  <c r="G115" i="1"/>
  <c r="F115" i="1"/>
  <c r="G114" i="1"/>
  <c r="F114" i="1"/>
  <c r="G113" i="1"/>
  <c r="F113" i="1"/>
  <c r="G112" i="1"/>
  <c r="F112" i="1"/>
  <c r="G111" i="1"/>
  <c r="F111" i="1"/>
  <c r="A111" i="1"/>
  <c r="A112" i="1" s="1"/>
  <c r="B112" i="1" s="1"/>
  <c r="G110" i="1"/>
  <c r="F110" i="1"/>
  <c r="G97" i="1"/>
  <c r="F97" i="1"/>
  <c r="G96" i="1"/>
  <c r="F96" i="1"/>
  <c r="G95" i="1"/>
  <c r="F95" i="1"/>
  <c r="G94" i="1"/>
  <c r="F94" i="1"/>
  <c r="G93" i="1"/>
  <c r="F93" i="1"/>
  <c r="G92" i="1"/>
  <c r="F92" i="1"/>
  <c r="G91" i="1"/>
  <c r="F91" i="1"/>
  <c r="G90" i="1"/>
  <c r="F90" i="1"/>
  <c r="G89" i="1"/>
  <c r="F89" i="1"/>
  <c r="G88" i="1"/>
  <c r="F88" i="1"/>
  <c r="G87" i="1"/>
  <c r="F87" i="1"/>
  <c r="G86" i="1"/>
  <c r="F86" i="1"/>
  <c r="G85" i="1"/>
  <c r="F85" i="1"/>
  <c r="G84" i="1"/>
  <c r="F84" i="1"/>
  <c r="G83" i="1"/>
  <c r="F83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G75" i="1"/>
  <c r="F75" i="1"/>
  <c r="A75" i="1"/>
  <c r="A76" i="1" s="1"/>
  <c r="B76" i="1" s="1"/>
  <c r="G74" i="1"/>
  <c r="F74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A39" i="1"/>
  <c r="G38" i="1"/>
  <c r="F38" i="1"/>
  <c r="A4" i="1"/>
  <c r="A3" i="1"/>
  <c r="B3" i="1" s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G12" i="1"/>
  <c r="G11" i="1"/>
  <c r="G10" i="1"/>
  <c r="G9" i="1"/>
  <c r="G8" i="1"/>
  <c r="G7" i="1"/>
  <c r="G6" i="1"/>
  <c r="G5" i="1"/>
  <c r="G4" i="1"/>
  <c r="G3" i="1"/>
  <c r="G2" i="1"/>
  <c r="F13" i="1"/>
  <c r="F12" i="1"/>
  <c r="F11" i="1"/>
  <c r="F10" i="1"/>
  <c r="F9" i="1"/>
  <c r="F8" i="1"/>
  <c r="F7" i="1"/>
  <c r="F6" i="1"/>
  <c r="F5" i="1"/>
  <c r="F4" i="1"/>
  <c r="F3" i="1"/>
  <c r="F2" i="1"/>
  <c r="AD8" i="1" l="1"/>
  <c r="AD5" i="1"/>
  <c r="AC4" i="1"/>
  <c r="AC8" i="1"/>
  <c r="AC5" i="1"/>
  <c r="AF8" i="1"/>
  <c r="AE8" i="1"/>
  <c r="AF5" i="1"/>
  <c r="AE4" i="1"/>
  <c r="A40" i="1"/>
  <c r="B40" i="1" s="1"/>
  <c r="B39" i="1"/>
  <c r="AE5" i="1"/>
  <c r="B4" i="1"/>
  <c r="A5" i="1"/>
  <c r="B75" i="1"/>
  <c r="B111" i="1"/>
  <c r="P8" i="1"/>
  <c r="T8" i="1"/>
  <c r="X8" i="1"/>
  <c r="Q8" i="1"/>
  <c r="U8" i="1"/>
  <c r="Y8" i="1"/>
  <c r="AB5" i="1"/>
  <c r="A147" i="1"/>
  <c r="B147" i="1" s="1"/>
  <c r="AF4" i="1"/>
  <c r="A77" i="1"/>
  <c r="A113" i="1"/>
  <c r="B113" i="1" s="1"/>
  <c r="A41" i="1"/>
  <c r="B41" i="1" s="1"/>
  <c r="A6" i="1" l="1"/>
  <c r="B5" i="1"/>
  <c r="A78" i="1"/>
  <c r="B77" i="1"/>
  <c r="AB8" i="1"/>
  <c r="A148" i="1"/>
  <c r="B148" i="1" s="1"/>
  <c r="AB4" i="1"/>
  <c r="A114" i="1"/>
  <c r="B114" i="1" s="1"/>
  <c r="A42" i="1"/>
  <c r="B42" i="1" s="1"/>
  <c r="B6" i="1" l="1"/>
  <c r="A7" i="1"/>
  <c r="B78" i="1"/>
  <c r="A79" i="1"/>
  <c r="A149" i="1"/>
  <c r="B149" i="1" s="1"/>
  <c r="A115" i="1"/>
  <c r="B115" i="1" s="1"/>
  <c r="A43" i="1"/>
  <c r="B43" i="1" s="1"/>
  <c r="B79" i="1" l="1"/>
  <c r="A80" i="1"/>
  <c r="B7" i="1"/>
  <c r="A8" i="1"/>
  <c r="A150" i="1"/>
  <c r="B150" i="1" s="1"/>
  <c r="A116" i="1"/>
  <c r="B116" i="1" s="1"/>
  <c r="A44" i="1"/>
  <c r="B44" i="1" s="1"/>
  <c r="B8" i="1" l="1"/>
  <c r="A9" i="1"/>
  <c r="B80" i="1"/>
  <c r="A81" i="1"/>
  <c r="A151" i="1"/>
  <c r="B151" i="1" s="1"/>
  <c r="A117" i="1"/>
  <c r="B117" i="1" s="1"/>
  <c r="A45" i="1"/>
  <c r="B45" i="1" s="1"/>
  <c r="B81" i="1" l="1"/>
  <c r="A82" i="1"/>
  <c r="B9" i="1"/>
  <c r="A10" i="1"/>
  <c r="A152" i="1"/>
  <c r="B152" i="1" s="1"/>
  <c r="A118" i="1"/>
  <c r="B118" i="1" s="1"/>
  <c r="A46" i="1"/>
  <c r="B46" i="1" s="1"/>
  <c r="B10" i="1" l="1"/>
  <c r="A11" i="1"/>
  <c r="B82" i="1"/>
  <c r="A83" i="1"/>
  <c r="A153" i="1"/>
  <c r="B153" i="1" s="1"/>
  <c r="A119" i="1"/>
  <c r="B119" i="1" s="1"/>
  <c r="A47" i="1"/>
  <c r="B47" i="1" s="1"/>
  <c r="B83" i="1" l="1"/>
  <c r="A84" i="1"/>
  <c r="B11" i="1"/>
  <c r="A12" i="1"/>
  <c r="A154" i="1"/>
  <c r="B154" i="1" s="1"/>
  <c r="A120" i="1"/>
  <c r="B120" i="1" s="1"/>
  <c r="A48" i="1"/>
  <c r="B48" i="1" s="1"/>
  <c r="B12" i="1" l="1"/>
  <c r="A13" i="1"/>
  <c r="B84" i="1"/>
  <c r="A85" i="1"/>
  <c r="A155" i="1"/>
  <c r="B155" i="1" s="1"/>
  <c r="A121" i="1"/>
  <c r="B121" i="1" s="1"/>
  <c r="A49" i="1"/>
  <c r="B49" i="1" s="1"/>
  <c r="B13" i="1" l="1"/>
  <c r="A14" i="1"/>
  <c r="B85" i="1"/>
  <c r="A86" i="1"/>
  <c r="A156" i="1"/>
  <c r="B156" i="1" s="1"/>
  <c r="A122" i="1"/>
  <c r="B122" i="1" s="1"/>
  <c r="A50" i="1"/>
  <c r="B50" i="1" s="1"/>
  <c r="B86" i="1" l="1"/>
  <c r="A87" i="1"/>
  <c r="B14" i="1"/>
  <c r="A15" i="1"/>
  <c r="A157" i="1"/>
  <c r="B157" i="1" s="1"/>
  <c r="A123" i="1"/>
  <c r="B123" i="1" s="1"/>
  <c r="A51" i="1"/>
  <c r="B51" i="1" s="1"/>
  <c r="B15" i="1" l="1"/>
  <c r="Q6" i="1" s="1"/>
  <c r="Q7" i="1" s="1"/>
  <c r="A16" i="1"/>
  <c r="P6" i="1"/>
  <c r="B87" i="1"/>
  <c r="A88" i="1"/>
  <c r="A124" i="1"/>
  <c r="B124" i="1" s="1"/>
  <c r="A52" i="1"/>
  <c r="B52" i="1" s="1"/>
  <c r="B88" i="1" l="1"/>
  <c r="A89" i="1"/>
  <c r="P7" i="1"/>
  <c r="B16" i="1"/>
  <c r="A17" i="1"/>
  <c r="A125" i="1"/>
  <c r="B125" i="1" s="1"/>
  <c r="A53" i="1"/>
  <c r="B53" i="1" s="1"/>
  <c r="B17" i="1" l="1"/>
  <c r="S6" i="1" s="1"/>
  <c r="S7" i="1" s="1"/>
  <c r="A18" i="1"/>
  <c r="B89" i="1"/>
  <c r="A90" i="1"/>
  <c r="R6" i="1"/>
  <c r="A126" i="1"/>
  <c r="B126" i="1" s="1"/>
  <c r="A54" i="1"/>
  <c r="B54" i="1" s="1"/>
  <c r="B18" i="1" l="1"/>
  <c r="A19" i="1"/>
  <c r="R7" i="1"/>
  <c r="B90" i="1"/>
  <c r="A91" i="1"/>
  <c r="A127" i="1"/>
  <c r="B127" i="1" s="1"/>
  <c r="A55" i="1"/>
  <c r="B55" i="1" s="1"/>
  <c r="B91" i="1" l="1"/>
  <c r="A92" i="1"/>
  <c r="B19" i="1"/>
  <c r="U6" i="1" s="1"/>
  <c r="U7" i="1" s="1"/>
  <c r="A20" i="1"/>
  <c r="T6" i="1"/>
  <c r="AC6" i="1"/>
  <c r="AC7" i="1" s="1"/>
  <c r="A128" i="1"/>
  <c r="B128" i="1" s="1"/>
  <c r="A56" i="1"/>
  <c r="B56" i="1" s="1"/>
  <c r="B92" i="1" l="1"/>
  <c r="A93" i="1"/>
  <c r="T7" i="1"/>
  <c r="B20" i="1"/>
  <c r="A21" i="1"/>
  <c r="A129" i="1"/>
  <c r="B129" i="1" s="1"/>
  <c r="A57" i="1"/>
  <c r="B57" i="1" s="1"/>
  <c r="V6" i="1" l="1"/>
  <c r="B21" i="1"/>
  <c r="W6" i="1" s="1"/>
  <c r="W7" i="1" s="1"/>
  <c r="A22" i="1"/>
  <c r="B93" i="1"/>
  <c r="A94" i="1"/>
  <c r="A130" i="1"/>
  <c r="B130" i="1" s="1"/>
  <c r="A58" i="1"/>
  <c r="B58" i="1" s="1"/>
  <c r="B94" i="1" l="1"/>
  <c r="A95" i="1"/>
  <c r="B22" i="1"/>
  <c r="X6" i="1" s="1"/>
  <c r="X7" i="1" s="1"/>
  <c r="A23" i="1"/>
  <c r="V7" i="1"/>
  <c r="A131" i="1"/>
  <c r="B131" i="1" s="1"/>
  <c r="A59" i="1"/>
  <c r="B59" i="1" s="1"/>
  <c r="B23" i="1" l="1"/>
  <c r="A24" i="1"/>
  <c r="B95" i="1"/>
  <c r="A96" i="1"/>
  <c r="A132" i="1"/>
  <c r="B132" i="1" s="1"/>
  <c r="A60" i="1"/>
  <c r="B60" i="1" s="1"/>
  <c r="B24" i="1" l="1"/>
  <c r="Z6" i="1" s="1"/>
  <c r="Z7" i="1" s="1"/>
  <c r="A25" i="1"/>
  <c r="B96" i="1"/>
  <c r="A97" i="1"/>
  <c r="Y6" i="1"/>
  <c r="Y7" i="1" s="1"/>
  <c r="A133" i="1"/>
  <c r="A61" i="1"/>
  <c r="B61" i="1" s="1"/>
  <c r="A134" i="1" l="1"/>
  <c r="B133" i="1"/>
  <c r="A98" i="1"/>
  <c r="B97" i="1"/>
  <c r="A26" i="1"/>
  <c r="B25" i="1"/>
  <c r="A62" i="1"/>
  <c r="B62" i="1" s="1"/>
  <c r="A99" i="1" l="1"/>
  <c r="B98" i="1"/>
  <c r="AA6" i="1"/>
  <c r="AF6" i="1"/>
  <c r="AF7" i="1" s="1"/>
  <c r="AD6" i="1"/>
  <c r="AD7" i="1" s="1"/>
  <c r="A27" i="1"/>
  <c r="B26" i="1"/>
  <c r="A135" i="1"/>
  <c r="B134" i="1"/>
  <c r="A63" i="1"/>
  <c r="B63" i="1" s="1"/>
  <c r="B135" i="1" l="1"/>
  <c r="A136" i="1"/>
  <c r="AA7" i="1"/>
  <c r="AB7" i="1" s="1"/>
  <c r="AB6" i="1"/>
  <c r="P9" i="1"/>
  <c r="P10" i="1"/>
  <c r="B27" i="1"/>
  <c r="A28" i="1"/>
  <c r="B99" i="1"/>
  <c r="A100" i="1"/>
  <c r="A64" i="1"/>
  <c r="B64" i="1" s="1"/>
  <c r="Q10" i="1" l="1"/>
  <c r="Q9" i="1"/>
  <c r="B28" i="1"/>
  <c r="A29" i="1"/>
  <c r="B100" i="1"/>
  <c r="A101" i="1"/>
  <c r="P11" i="1"/>
  <c r="B136" i="1"/>
  <c r="A137" i="1"/>
  <c r="A65" i="1"/>
  <c r="B65" i="1" s="1"/>
  <c r="R10" i="1" l="1"/>
  <c r="R9" i="1"/>
  <c r="B137" i="1"/>
  <c r="A138" i="1"/>
  <c r="B101" i="1"/>
  <c r="A102" i="1"/>
  <c r="B29" i="1"/>
  <c r="A30" i="1"/>
  <c r="Q11" i="1"/>
  <c r="A66" i="1"/>
  <c r="B66" i="1" s="1"/>
  <c r="S9" i="1" l="1"/>
  <c r="S10" i="1"/>
  <c r="B138" i="1"/>
  <c r="A139" i="1"/>
  <c r="B30" i="1"/>
  <c r="A31" i="1"/>
  <c r="B102" i="1"/>
  <c r="A103" i="1"/>
  <c r="R11" i="1"/>
  <c r="A67" i="1"/>
  <c r="B67" i="1" s="1"/>
  <c r="S11" i="1" l="1"/>
  <c r="B103" i="1"/>
  <c r="A104" i="1"/>
  <c r="B31" i="1"/>
  <c r="A32" i="1"/>
  <c r="B139" i="1"/>
  <c r="A140" i="1"/>
  <c r="T9" i="1"/>
  <c r="T10" i="1"/>
  <c r="AC10" i="1"/>
  <c r="A68" i="1"/>
  <c r="B68" i="1" s="1"/>
  <c r="U10" i="1" l="1"/>
  <c r="U9" i="1"/>
  <c r="AC9" i="1"/>
  <c r="AC11" i="1" s="1"/>
  <c r="B140" i="1"/>
  <c r="A141" i="1"/>
  <c r="B104" i="1"/>
  <c r="A105" i="1"/>
  <c r="T11" i="1"/>
  <c r="B32" i="1"/>
  <c r="A33" i="1"/>
  <c r="A69" i="1"/>
  <c r="B69" i="1" s="1"/>
  <c r="U11" i="1" l="1"/>
  <c r="B33" i="1"/>
  <c r="A34" i="1"/>
  <c r="B141" i="1"/>
  <c r="A142" i="1"/>
  <c r="V10" i="1"/>
  <c r="V9" i="1"/>
  <c r="B105" i="1"/>
  <c r="A106" i="1"/>
  <c r="A70" i="1"/>
  <c r="B70" i="1" s="1"/>
  <c r="V11" i="1" l="1"/>
  <c r="B142" i="1"/>
  <c r="A143" i="1"/>
  <c r="B106" i="1"/>
  <c r="A107" i="1"/>
  <c r="B34" i="1"/>
  <c r="A35" i="1"/>
  <c r="W10" i="1"/>
  <c r="W9" i="1"/>
  <c r="A71" i="1"/>
  <c r="B71" i="1" s="1"/>
  <c r="W11" i="1" l="1"/>
  <c r="B35" i="1"/>
  <c r="A36" i="1"/>
  <c r="X9" i="1"/>
  <c r="X10" i="1"/>
  <c r="B143" i="1"/>
  <c r="A144" i="1"/>
  <c r="B107" i="1"/>
  <c r="A108" i="1"/>
  <c r="A72" i="1"/>
  <c r="B72" i="1" s="1"/>
  <c r="X11" i="1" l="1"/>
  <c r="B108" i="1"/>
  <c r="A109" i="1"/>
  <c r="B109" i="1" s="1"/>
  <c r="B36" i="1"/>
  <c r="A37" i="1"/>
  <c r="B37" i="1" s="1"/>
  <c r="AF10" i="1" s="1"/>
  <c r="B144" i="1"/>
  <c r="A145" i="1"/>
  <c r="B145" i="1" s="1"/>
  <c r="Y10" i="1"/>
  <c r="Y9" i="1"/>
  <c r="A73" i="1"/>
  <c r="B73" i="1" s="1"/>
  <c r="Y11" i="1" l="1"/>
  <c r="Z10" i="1"/>
  <c r="Z9" i="1"/>
  <c r="AD9" i="1"/>
  <c r="AD10" i="1"/>
  <c r="AE6" i="1"/>
  <c r="AE7" i="1" s="1"/>
  <c r="AE9" i="1"/>
  <c r="AE10" i="1"/>
  <c r="AE11" i="1" s="1"/>
  <c r="AA9" i="1"/>
  <c r="AA10" i="1"/>
  <c r="AF9" i="1"/>
  <c r="AF11" i="1" s="1"/>
  <c r="Z11" i="1" l="1"/>
  <c r="AA11" i="1"/>
  <c r="AB11" i="1" s="1"/>
  <c r="AB10" i="1"/>
  <c r="AB9" i="1"/>
  <c r="AD11" i="1"/>
</calcChain>
</file>

<file path=xl/sharedStrings.xml><?xml version="1.0" encoding="utf-8"?>
<sst xmlns="http://schemas.openxmlformats.org/spreadsheetml/2006/main" count="47" uniqueCount="37">
  <si>
    <t>Product</t>
  </si>
  <si>
    <t>Year</t>
  </si>
  <si>
    <t>Month</t>
  </si>
  <si>
    <t>Type</t>
  </si>
  <si>
    <t>Product 1</t>
  </si>
  <si>
    <t>Product 2</t>
  </si>
  <si>
    <t>Product 3</t>
  </si>
  <si>
    <t>Product 4</t>
  </si>
  <si>
    <t>Product 5</t>
  </si>
  <si>
    <t>Qty</t>
  </si>
  <si>
    <t>Semestre</t>
  </si>
  <si>
    <t>YearTo</t>
  </si>
  <si>
    <t>Old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</si>
  <si>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</si>
  <si>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</si>
  <si>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</si>
  <si>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</si>
  <si>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</si>
  <si>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</si>
  <si>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</si>
  <si>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</si>
  <si>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</si>
  <si>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</si>
  <si>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</si>
  <si>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</si>
  <si>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</si>
  <si>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S1</t>
  </si>
  <si>
    <t>S2</t>
  </si>
  <si>
    <t>YTD</t>
  </si>
  <si>
    <t>YTG</t>
  </si>
  <si>
    <t>2020-Without New</t>
  </si>
  <si>
    <t>2021-Without New</t>
  </si>
  <si>
    <t>New 2020</t>
  </si>
  <si>
    <t>New 2021</t>
  </si>
  <si>
    <t>2020 : New 2020</t>
  </si>
  <si>
    <t>2021 : New 2020</t>
  </si>
  <si>
    <t>2021 : New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</si>
</sst>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1" fillId="9" borderId="3" xfId="0" applyFont="1" applyFill="1" applyBorder="1"/>
    <xf numFmtId="0" fontId="0" fillId="10" borderId="3" xfId="0" applyFill="1" applyBorder="1"/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1" fillId="9" borderId="1" xfId="0" applyFont="1" applyFill="1" applyBorder="1"/>
    <xf numFmtId="0" fontId="1" fillId="9" borderId="2" xfId="0" applyFont="1" applyFill="1" applyBorder="1"/>
    <xf numFmtId="0" fontId="1" fillId="9" borderId="12" xfId="0" applyFont="1" applyFill="1" applyBorder="1"/>
    <xf numFmtId="0" fontId="1" fillId="9" borderId="13" xfId="0" applyFont="1" applyFill="1" applyBorder="1"/>
    <xf numFmtId="0" fontId="0" fillId="10" borderId="15" xfId="0" applyFill="1" applyBorder="1"/>
    <xf numFmtId="0" fontId="0" fillId="0" borderId="16" xfId="0" applyBorder="1"/>
    <xf numFmtId="0" fontId="0" fillId="8" borderId="17" xfId="0" applyFill="1" applyBorder="1"/>
    <xf numFmtId="0" fontId="1" fillId="9" borderId="17" xfId="0" applyFont="1" applyFill="1" applyBorder="1"/>
    <xf numFmtId="0" fontId="0" fillId="8" borderId="18" xfId="0" applyFill="1" applyBorder="1"/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0D0A3-AACC-4337-A923-A29A50C83346}">
  <dimension ref="A1:AF157"/>
  <sheetViews>
    <sheetView tabSelected="1" workbookViewId="0">
      <selection activeCell="O3" sqref="O3:AF11"/>
    </sheetView>
  </sheetViews>
  <sheetFormatPr baseColWidth="10" defaultRowHeight="14.4" outlineLevelCol="1" x14ac:dyDescent="0.3"/>
  <cols>
    <col min="1" max="1" width="9" bestFit="1" customWidth="1"/>
    <col min="2" max="2" width="9.33203125" bestFit="1" customWidth="1"/>
    <col min="3" max="3" width="6.6640625" bestFit="1" customWidth="1"/>
    <col min="4" max="4" width="5" bestFit="1" customWidth="1"/>
    <col min="5" max="5" width="4" bestFit="1" customWidth="1"/>
    <col min="6" max="6" width="9.109375" bestFit="1" customWidth="1"/>
    <col min="7" max="7" width="5.33203125" customWidth="1"/>
    <col min="8" max="8" width="3" hidden="1" customWidth="1" outlineLevel="1"/>
    <col min="9" max="9" width="9" hidden="1" customWidth="1" outlineLevel="1"/>
    <col min="10" max="10" width="9.33203125" hidden="1" customWidth="1" outlineLevel="1"/>
    <col min="11" max="11" width="5.33203125" hidden="1" customWidth="1" outlineLevel="1"/>
    <col min="12" max="12" width="9.33203125" hidden="1" customWidth="1" outlineLevel="1"/>
    <col min="13" max="13" width="5" hidden="1" customWidth="1" outlineLevel="1"/>
    <col min="14" max="14" width="5.33203125" customWidth="1" collapsed="1"/>
    <col min="15" max="15" width="17.21875" bestFit="1" customWidth="1"/>
    <col min="16" max="16" width="7.44140625" bestFit="1" customWidth="1"/>
    <col min="17" max="17" width="8.5546875" bestFit="1" customWidth="1"/>
    <col min="18" max="18" width="6.21875" bestFit="1" customWidth="1"/>
    <col min="19" max="19" width="5.109375" bestFit="1" customWidth="1"/>
    <col min="20" max="22" width="5" bestFit="1" customWidth="1"/>
    <col min="23" max="23" width="6.88671875" bestFit="1" customWidth="1"/>
    <col min="24" max="24" width="10.5546875" bestFit="1" customWidth="1"/>
    <col min="25" max="25" width="7.88671875" bestFit="1" customWidth="1"/>
    <col min="26" max="26" width="10.109375" bestFit="1" customWidth="1"/>
    <col min="27" max="27" width="9.88671875" bestFit="1" customWidth="1"/>
    <col min="28" max="28" width="6" bestFit="1" customWidth="1"/>
    <col min="29" max="30" width="5" bestFit="1" customWidth="1"/>
    <col min="31" max="31" width="6" bestFit="1" customWidth="1"/>
    <col min="32" max="32" width="5" bestFit="1" customWidth="1"/>
  </cols>
  <sheetData>
    <row r="1" spans="1:32" x14ac:dyDescent="0.3">
      <c r="A1" t="s">
        <v>0</v>
      </c>
      <c r="B1" t="s">
        <v>3</v>
      </c>
      <c r="C1" t="s">
        <v>2</v>
      </c>
      <c r="D1" t="s">
        <v>1</v>
      </c>
      <c r="E1" t="s">
        <v>9</v>
      </c>
      <c r="F1" t="s">
        <v>10</v>
      </c>
      <c r="G1" t="s">
        <v>11</v>
      </c>
      <c r="H1">
        <v>10</v>
      </c>
      <c r="I1" t="s">
        <v>4</v>
      </c>
      <c r="J1" t="s">
        <v>12</v>
      </c>
      <c r="P1">
        <v>1</v>
      </c>
      <c r="Q1">
        <v>2</v>
      </c>
      <c r="R1">
        <v>3</v>
      </c>
      <c r="S1">
        <v>4</v>
      </c>
      <c r="T1">
        <v>5</v>
      </c>
      <c r="U1">
        <v>6</v>
      </c>
      <c r="V1">
        <v>7</v>
      </c>
      <c r="W1">
        <v>8</v>
      </c>
      <c r="X1">
        <v>9</v>
      </c>
      <c r="Y1">
        <v>10</v>
      </c>
      <c r="Z1">
        <v>11</v>
      </c>
      <c r="AA1">
        <v>12</v>
      </c>
    </row>
    <row r="2" spans="1:32" ht="15" thickBot="1" x14ac:dyDescent="0.35">
      <c r="A2" s="1" t="s">
        <v>4</v>
      </c>
      <c r="B2" s="1" t="str">
        <f>VLOOKUP(A2,$I$1:$J$5,2,FALSE)</f>
        <v>Old</v>
      </c>
      <c r="C2" s="1">
        <v>1</v>
      </c>
      <c r="D2" s="1">
        <v>2019</v>
      </c>
      <c r="E2" s="1">
        <v>82</v>
      </c>
      <c r="F2" s="1" t="str">
        <f>IF(C2&lt;7,"S1","S2")</f>
        <v>S1</v>
      </c>
      <c r="G2" s="1" t="str">
        <f>IF(C2&gt;=$H$1,"YTG","YTD")</f>
        <v>YTD</v>
      </c>
      <c r="I2" t="s">
        <v>5</v>
      </c>
      <c r="J2" t="s">
        <v>32</v>
      </c>
    </row>
    <row r="3" spans="1:32" ht="16.2" thickBot="1" x14ac:dyDescent="0.35">
      <c r="A3" s="1" t="str">
        <f>A2</f>
        <v>Product 1</v>
      </c>
      <c r="B3" s="1" t="str">
        <f t="shared" ref="B3:B66" si="0">VLOOKUP(A3,$I$1:$J$5,2,FALSE)</f>
        <v>Old</v>
      </c>
      <c r="C3" s="1">
        <v>2</v>
      </c>
      <c r="D3" s="1">
        <v>2019</v>
      </c>
      <c r="E3" s="1">
        <v>139</v>
      </c>
      <c r="F3" s="1" t="str">
        <f t="shared" ref="F3:F13" si="1">IF(C3&lt;7,"S1","S2")</f>
        <v>S1</v>
      </c>
      <c r="G3" s="1" t="str">
        <f>IF(C3&gt;=$H$1,"YTG","YTD")</f>
        <v>YTD</v>
      </c>
      <c r="I3" t="s">
        <v>6</v>
      </c>
      <c r="J3" t="s">
        <v>12</v>
      </c>
      <c r="P3" s="3" t="s">
        <v>13</v>
      </c>
      <c r="Q3" s="3" t="s">
        <v>14</v>
      </c>
      <c r="R3" s="3" t="s">
        <v>15</v>
      </c>
      <c r="S3" s="3" t="s">
        <v>16</v>
      </c>
      <c r="T3" s="3" t="s">
        <v>17</v>
      </c>
      <c r="U3" s="3" t="s">
        <v>18</v>
      </c>
      <c r="V3" s="3" t="s">
        <v>19</v>
      </c>
      <c r="W3" s="3" t="s">
        <v>20</v>
      </c>
      <c r="X3" s="3" t="s">
        <v>21</v>
      </c>
      <c r="Y3" s="3" t="s">
        <v>22</v>
      </c>
      <c r="Z3" s="3" t="s">
        <v>23</v>
      </c>
      <c r="AA3" s="4" t="s">
        <v>24</v>
      </c>
      <c r="AB3" s="5" t="s">
        <v>25</v>
      </c>
      <c r="AC3" s="8" t="s">
        <v>26</v>
      </c>
      <c r="AD3" s="9" t="s">
        <v>27</v>
      </c>
      <c r="AE3" s="10" t="s">
        <v>28</v>
      </c>
      <c r="AF3" s="11" t="s">
        <v>29</v>
      </c>
    </row>
    <row r="4" spans="1:32" ht="15" thickBot="1" x14ac:dyDescent="0.35">
      <c r="A4" s="1" t="str">
        <f t="shared" ref="A4:A25" si="2">A3</f>
        <v>Product 1</v>
      </c>
      <c r="B4" s="1" t="str">
        <f t="shared" si="0"/>
        <v>Old</v>
      </c>
      <c r="C4" s="1">
        <v>3</v>
      </c>
      <c r="D4" s="1">
        <v>2019</v>
      </c>
      <c r="E4" s="1">
        <v>440</v>
      </c>
      <c r="F4" s="1" t="str">
        <f t="shared" si="1"/>
        <v>S1</v>
      </c>
      <c r="G4" s="1" t="str">
        <f>IF(C4&gt;=$H$1,"YTG","YTD")</f>
        <v>YTD</v>
      </c>
      <c r="I4" t="s">
        <v>7</v>
      </c>
      <c r="J4" t="s">
        <v>12</v>
      </c>
      <c r="M4">
        <v>2019</v>
      </c>
      <c r="O4" s="21">
        <v>2019</v>
      </c>
      <c r="P4" s="12">
        <f>SUMIFS($E$2:$E$157,$C$2:$C$157,P$1,$D$2:$D$157,$M4)</f>
        <v>1064</v>
      </c>
      <c r="Q4" s="12">
        <f>SUMIFS($E$2:$E$157,$C$2:$C$157,Q$1,$D$2:$D$157,$M4)</f>
        <v>792</v>
      </c>
      <c r="R4" s="12">
        <f>SUMIFS($E$2:$E$157,$C$2:$C$157,R$1,$D$2:$D$157,$M4)</f>
        <v>827</v>
      </c>
      <c r="S4" s="12">
        <f>SUMIFS($E$2:$E$157,$C$2:$C$157,S$1,$D$2:$D$157,$M4)</f>
        <v>1178</v>
      </c>
      <c r="T4" s="12">
        <f>SUMIFS($E$2:$E$157,$C$2:$C$157,T$1,$D$2:$D$157,$M4)</f>
        <v>494</v>
      </c>
      <c r="U4" s="12">
        <f>SUMIFS($E$2:$E$157,$C$2:$C$157,U$1,$D$2:$D$157,$M4)</f>
        <v>1015</v>
      </c>
      <c r="V4" s="12">
        <f>SUMIFS($E$2:$E$157,$C$2:$C$157,V$1,$D$2:$D$157,$M4)</f>
        <v>1006</v>
      </c>
      <c r="W4" s="12">
        <f>SUMIFS($E$2:$E$157,$C$2:$C$157,W$1,$D$2:$D$157,$M4)</f>
        <v>952</v>
      </c>
      <c r="X4" s="12">
        <f>SUMIFS($E$2:$E$157,$C$2:$C$157,X$1,$D$2:$D$157,$M4)</f>
        <v>972</v>
      </c>
      <c r="Y4" s="12">
        <f>SUMIFS($E$2:$E$157,$C$2:$C$157,Y$1,$D$2:$D$157,$M4)</f>
        <v>1021</v>
      </c>
      <c r="Z4" s="12">
        <f>SUMIFS($E$2:$E$157,$C$2:$C$157,Z$1,$D$2:$D$157,$M4)</f>
        <v>909</v>
      </c>
      <c r="AA4" s="12">
        <f>SUMIFS($E$2:$E$157,$C$2:$C$157,AA$1,$D$2:$D$157,$M4)</f>
        <v>300</v>
      </c>
      <c r="AB4" s="12">
        <f>SUM(P4:AA4)</f>
        <v>10530</v>
      </c>
      <c r="AC4" s="12">
        <f>SUMIFS($E$2:$E$157,$F$2:$F$157,AC$3,$D$2:$D$157,$M4)</f>
        <v>5370</v>
      </c>
      <c r="AD4" s="12">
        <f>SUMIFS($E$2:$E$157,$F$2:$F$157,AD$3,$D$2:$D$157,$M4)</f>
        <v>5160</v>
      </c>
      <c r="AE4" s="12">
        <f>SUMIFS($E$2:$E$157,$G$2:$G$157,AE$3,$D$2:$D$157,$O4)</f>
        <v>8300</v>
      </c>
      <c r="AF4" s="13">
        <f>SUMIFS($E$2:$E$145,$G$2:$G$145,AF$3,$D$2:$D$145,$O4)</f>
        <v>2230</v>
      </c>
    </row>
    <row r="5" spans="1:32" x14ac:dyDescent="0.3">
      <c r="A5" s="1" t="str">
        <f t="shared" si="2"/>
        <v>Product 1</v>
      </c>
      <c r="B5" s="1" t="str">
        <f t="shared" si="0"/>
        <v>Old</v>
      </c>
      <c r="C5" s="1">
        <v>4</v>
      </c>
      <c r="D5" s="1">
        <v>2019</v>
      </c>
      <c r="E5" s="1">
        <v>359</v>
      </c>
      <c r="F5" s="1" t="str">
        <f t="shared" si="1"/>
        <v>S1</v>
      </c>
      <c r="G5" s="1" t="str">
        <f>IF(C5&gt;=$H$1,"YTG","YTD")</f>
        <v>YTD</v>
      </c>
      <c r="I5" t="s">
        <v>8</v>
      </c>
      <c r="J5" t="s">
        <v>33</v>
      </c>
      <c r="M5">
        <v>2020</v>
      </c>
      <c r="O5" s="22">
        <v>2020</v>
      </c>
      <c r="P5" s="14">
        <f>SUMIFS($E$2:$E$157,$C$2:$C$157,P$1,$D$2:$D$157,$M5)</f>
        <v>470</v>
      </c>
      <c r="Q5" s="14">
        <f>SUMIFS($E$2:$E$157,$C$2:$C$157,Q$1,$D$2:$D$157,$M5)</f>
        <v>706</v>
      </c>
      <c r="R5" s="14">
        <f>SUMIFS($E$2:$E$157,$C$2:$C$157,R$1,$D$2:$D$157,$M5)</f>
        <v>901</v>
      </c>
      <c r="S5" s="14">
        <f>SUMIFS($E$2:$E$157,$C$2:$C$157,S$1,$D$2:$D$157,$M5)</f>
        <v>927</v>
      </c>
      <c r="T5" s="14">
        <f>SUMIFS($E$2:$E$157,$C$2:$C$157,T$1,$D$2:$D$157,$M5)</f>
        <v>811</v>
      </c>
      <c r="U5" s="14">
        <f>SUMIFS($E$2:$E$157,$C$2:$C$157,U$1,$D$2:$D$157,$M5)</f>
        <v>1310</v>
      </c>
      <c r="V5" s="14">
        <f>SUMIFS($E$2:$E$157,$C$2:$C$157,V$1,$D$2:$D$157,$M5)</f>
        <v>1132</v>
      </c>
      <c r="W5" s="14">
        <f>SUMIFS($E$2:$E$157,$C$2:$C$157,W$1,$D$2:$D$157,$M5)</f>
        <v>818</v>
      </c>
      <c r="X5" s="14">
        <f>SUMIFS($E$2:$E$157,$C$2:$C$157,X$1,$D$2:$D$157,$M5)</f>
        <v>1303</v>
      </c>
      <c r="Y5" s="14">
        <f>SUMIFS($E$2:$E$157,$C$2:$C$157,Y$1,$D$2:$D$157,$M5)</f>
        <v>1207</v>
      </c>
      <c r="Z5" s="14">
        <f>SUMIFS($E$2:$E$157,$C$2:$C$157,Z$1,$D$2:$D$157,$M5)</f>
        <v>1013</v>
      </c>
      <c r="AA5" s="14">
        <f>SUMIFS($E$2:$E$157,$C$2:$C$157,AA$1,$D$2:$D$157,$M5)</f>
        <v>1153</v>
      </c>
      <c r="AB5" s="14">
        <f>SUM(P5:AA5)</f>
        <v>11751</v>
      </c>
      <c r="AC5" s="14">
        <f>SUMIFS($E$2:$E$157,$F$2:$F$157,AC$3,$D$2:$D$157,$M5)</f>
        <v>5125</v>
      </c>
      <c r="AD5" s="14">
        <f>SUMIFS($E$2:$E$157,$F$2:$F$157,AD$3,$D$2:$D$157,$M5)</f>
        <v>6626</v>
      </c>
      <c r="AE5" s="14">
        <f>SUMIFS($E$2:$E$157,$G$2:$G$157,AE$3,$D$2:$D$157,$O5)</f>
        <v>8378</v>
      </c>
      <c r="AF5" s="15">
        <f>SUMIFS($E$2:$E$145,$G$2:$G$145,AF$3,$D$2:$D$145,$O5)</f>
        <v>3373</v>
      </c>
    </row>
    <row r="6" spans="1:32" x14ac:dyDescent="0.3">
      <c r="A6" s="1" t="str">
        <f t="shared" si="2"/>
        <v>Product 1</v>
      </c>
      <c r="B6" s="1" t="str">
        <f t="shared" si="0"/>
        <v>Old</v>
      </c>
      <c r="C6" s="1">
        <v>5</v>
      </c>
      <c r="D6" s="1">
        <v>2019</v>
      </c>
      <c r="E6" s="1">
        <v>48</v>
      </c>
      <c r="F6" s="1" t="str">
        <f t="shared" si="1"/>
        <v>S1</v>
      </c>
      <c r="G6" s="1" t="str">
        <f>IF(C6&gt;=$H$1,"YTG","YTD")</f>
        <v>YTD</v>
      </c>
      <c r="L6" t="s">
        <v>32</v>
      </c>
      <c r="M6">
        <v>2020</v>
      </c>
      <c r="O6" s="23" t="s">
        <v>34</v>
      </c>
      <c r="P6" s="7">
        <f>SUMIFS($E$2:$E$157,$C$2:$C$157,P$1,$D$2:$D$157,$M6,$B$2:$B$157,$L6)</f>
        <v>235</v>
      </c>
      <c r="Q6" s="7">
        <f>SUMIFS($E$2:$E$157,$C$2:$C$157,Q$1,$D$2:$D$157,$M6,$B$2:$B$157,$L6)</f>
        <v>382</v>
      </c>
      <c r="R6" s="7">
        <f>SUMIFS($E$2:$E$157,$C$2:$C$157,R$1,$D$2:$D$157,$M6,$B$2:$B$157,$L6)</f>
        <v>230</v>
      </c>
      <c r="S6" s="7">
        <f>SUMIFS($E$2:$E$157,$C$2:$C$157,S$1,$D$2:$D$157,$M6,$B$2:$B$157,$L6)</f>
        <v>195</v>
      </c>
      <c r="T6" s="7">
        <f>SUMIFS($E$2:$E$157,$C$2:$C$157,T$1,$D$2:$D$157,$M6,$B$2:$B$157,$L6)</f>
        <v>144</v>
      </c>
      <c r="U6" s="7">
        <f>SUMIFS($E$2:$E$157,$C$2:$C$157,U$1,$D$2:$D$157,$M6,$B$2:$B$157,$L6)</f>
        <v>362</v>
      </c>
      <c r="V6" s="7">
        <f>SUMIFS($E$2:$E$157,$C$2:$C$157,V$1,$D$2:$D$157,$M6,$B$2:$B$157,$L6)</f>
        <v>261</v>
      </c>
      <c r="W6" s="7">
        <f>SUMIFS($E$2:$E$157,$C$2:$C$157,W$1,$D$2:$D$157,$M6,$B$2:$B$157,$L6)</f>
        <v>82</v>
      </c>
      <c r="X6" s="7">
        <f>SUMIFS($E$2:$E$157,$C$2:$C$157,X$1,$D$2:$D$157,$M6,$B$2:$B$157,$L6)</f>
        <v>358</v>
      </c>
      <c r="Y6" s="7">
        <f>SUMIFS($E$2:$E$157,$C$2:$C$157,Y$1,$D$2:$D$157,$M6,$B$2:$B$157,$L6)</f>
        <v>344</v>
      </c>
      <c r="Z6" s="7">
        <f>SUMIFS($E$2:$E$157,$C$2:$C$157,Z$1,$D$2:$D$157,$M6,$B$2:$B$157,$L6)</f>
        <v>47</v>
      </c>
      <c r="AA6" s="7">
        <f>SUMIFS($E$2:$E$157,$C$2:$C$157,AA$1,$D$2:$D$157,$M6,$B$2:$B$157,$L6)</f>
        <v>284</v>
      </c>
      <c r="AB6" s="6">
        <f>SUM(P6:AA6)</f>
        <v>2924</v>
      </c>
      <c r="AC6" s="7">
        <f>SUMIFS($E$2:$E$157,$F$2:$F$157,AC$3,$D$2:$D$157,$M6,$B$2:$B$157,$L6)</f>
        <v>1548</v>
      </c>
      <c r="AD6" s="7">
        <f>SUMIFS($E$2:$E$157,$F$2:$F$157,AD$3,$D$2:$D$157,$M6,$B$2:$B$157,$L6)</f>
        <v>1376</v>
      </c>
      <c r="AE6" s="7">
        <f>SUMIFS($E$2:$E$157,$G$2:$G$157,AE$3,$D$2:$D$157,$M6,$B$2:$B$157,$L6)</f>
        <v>2249</v>
      </c>
      <c r="AF6" s="16">
        <f>SUMIFS($E$2:$E$157,$G$2:$G$157,AF$3,$D$2:$D$157,$M6,$B$2:$B$157,$L6)</f>
        <v>675</v>
      </c>
    </row>
    <row r="7" spans="1:32" ht="15" thickBot="1" x14ac:dyDescent="0.35">
      <c r="A7" s="1" t="str">
        <f t="shared" si="2"/>
        <v>Product 1</v>
      </c>
      <c r="B7" s="1" t="str">
        <f t="shared" si="0"/>
        <v>Old</v>
      </c>
      <c r="C7" s="1">
        <v>6</v>
      </c>
      <c r="D7" s="1">
        <v>2019</v>
      </c>
      <c r="E7" s="1">
        <v>189</v>
      </c>
      <c r="F7" s="1" t="str">
        <f t="shared" si="1"/>
        <v>S1</v>
      </c>
      <c r="G7" s="1" t="str">
        <f>IF(C7&gt;=$H$1,"YTG","YTD")</f>
        <v>YTD</v>
      </c>
      <c r="M7">
        <v>2020</v>
      </c>
      <c r="O7" s="17" t="s">
        <v>30</v>
      </c>
      <c r="P7" s="18">
        <f>P5-P6</f>
        <v>235</v>
      </c>
      <c r="Q7" s="18">
        <f t="shared" ref="Q7:AF7" si="3">Q5-Q6</f>
        <v>324</v>
      </c>
      <c r="R7" s="18">
        <f t="shared" si="3"/>
        <v>671</v>
      </c>
      <c r="S7" s="18">
        <f t="shared" si="3"/>
        <v>732</v>
      </c>
      <c r="T7" s="18">
        <f t="shared" si="3"/>
        <v>667</v>
      </c>
      <c r="U7" s="18">
        <f t="shared" si="3"/>
        <v>948</v>
      </c>
      <c r="V7" s="18">
        <f t="shared" si="3"/>
        <v>871</v>
      </c>
      <c r="W7" s="18">
        <f t="shared" si="3"/>
        <v>736</v>
      </c>
      <c r="X7" s="18">
        <f t="shared" si="3"/>
        <v>945</v>
      </c>
      <c r="Y7" s="18">
        <f t="shared" si="3"/>
        <v>863</v>
      </c>
      <c r="Z7" s="18">
        <f t="shared" si="3"/>
        <v>966</v>
      </c>
      <c r="AA7" s="18">
        <f t="shared" si="3"/>
        <v>869</v>
      </c>
      <c r="AB7" s="19">
        <f>SUM(P7:AA7)</f>
        <v>8827</v>
      </c>
      <c r="AC7" s="18">
        <f t="shared" si="3"/>
        <v>3577</v>
      </c>
      <c r="AD7" s="18">
        <f t="shared" si="3"/>
        <v>5250</v>
      </c>
      <c r="AE7" s="18">
        <f t="shared" si="3"/>
        <v>6129</v>
      </c>
      <c r="AF7" s="20">
        <f t="shared" si="3"/>
        <v>2698</v>
      </c>
    </row>
    <row r="8" spans="1:32" x14ac:dyDescent="0.3">
      <c r="A8" s="1" t="str">
        <f t="shared" si="2"/>
        <v>Product 1</v>
      </c>
      <c r="B8" s="1" t="str">
        <f t="shared" si="0"/>
        <v>Old</v>
      </c>
      <c r="C8" s="1">
        <v>7</v>
      </c>
      <c r="D8" s="1">
        <v>2019</v>
      </c>
      <c r="E8" s="1">
        <v>352</v>
      </c>
      <c r="F8" s="1" t="str">
        <f t="shared" si="1"/>
        <v>S2</v>
      </c>
      <c r="G8" s="1" t="str">
        <f>IF(C8&gt;=$H$1,"YTG","YTD")</f>
        <v>YTD</v>
      </c>
      <c r="M8">
        <v>2021</v>
      </c>
      <c r="O8" s="22">
        <v>2020</v>
      </c>
      <c r="P8" s="14">
        <f>SUMIFS($E$2:$E$157,$C$2:$C$157,P$1,$D$2:$D$157,$M8)</f>
        <v>1415</v>
      </c>
      <c r="Q8" s="14">
        <f>SUMIFS($E$2:$E$157,$C$2:$C$157,Q$1,$D$2:$D$157,$M8)</f>
        <v>1489</v>
      </c>
      <c r="R8" s="14">
        <f>SUMIFS($E$2:$E$157,$C$2:$C$157,R$1,$D$2:$D$157,$M8)</f>
        <v>1331</v>
      </c>
      <c r="S8" s="14">
        <f>SUMIFS($E$2:$E$157,$C$2:$C$157,S$1,$D$2:$D$157,$M8)</f>
        <v>1355</v>
      </c>
      <c r="T8" s="14">
        <f>SUMIFS($E$2:$E$157,$C$2:$C$157,T$1,$D$2:$D$157,$M8)</f>
        <v>1395</v>
      </c>
      <c r="U8" s="14">
        <f>SUMIFS($E$2:$E$157,$C$2:$C$157,U$1,$D$2:$D$157,$M8)</f>
        <v>1072</v>
      </c>
      <c r="V8" s="14">
        <f>SUMIFS($E$2:$E$157,$C$2:$C$157,V$1,$D$2:$D$157,$M8)</f>
        <v>1276</v>
      </c>
      <c r="W8" s="14">
        <f>SUMIFS($E$2:$E$157,$C$2:$C$157,W$1,$D$2:$D$157,$M8)</f>
        <v>1415</v>
      </c>
      <c r="X8" s="14">
        <f>SUMIFS($E$2:$E$157,$C$2:$C$157,X$1,$D$2:$D$157,$M8)</f>
        <v>1392</v>
      </c>
      <c r="Y8" s="14">
        <f>SUMIFS($E$2:$E$157,$C$2:$C$157,Y$1,$D$2:$D$157,$M8)</f>
        <v>1410</v>
      </c>
      <c r="Z8" s="14">
        <f>SUMIFS($E$2:$E$157,$C$2:$C$157,Z$1,$D$2:$D$157,$M8)</f>
        <v>1204</v>
      </c>
      <c r="AA8" s="14">
        <f>SUMIFS($E$2:$E$157,$C$2:$C$157,AA$1,$D$2:$D$157,$M8)</f>
        <v>1147</v>
      </c>
      <c r="AB8" s="14">
        <f>SUM(P8:AA8)</f>
        <v>15901</v>
      </c>
      <c r="AC8" s="14">
        <f>SUMIFS($E$2:$E$157,$F$2:$F$157,AC$3,$D$2:$D$157,$M8)</f>
        <v>8057</v>
      </c>
      <c r="AD8" s="14">
        <f>SUMIFS($E$2:$E$157,$F$2:$F$157,AD$3,$D$2:$D$157,$M8)</f>
        <v>7844</v>
      </c>
      <c r="AE8" s="14">
        <f>SUMIFS($E$2:$E$157,$G$2:$G$157,AE$3,$D$2:$D$157,$M8)</f>
        <v>12140</v>
      </c>
      <c r="AF8" s="15">
        <f>SUMIFS($E$2:$E$157,$G$2:$G$157,AF$3,$D$2:$D$157,$M8)</f>
        <v>3761</v>
      </c>
    </row>
    <row r="9" spans="1:32" x14ac:dyDescent="0.3">
      <c r="A9" s="1" t="str">
        <f t="shared" si="2"/>
        <v>Product 1</v>
      </c>
      <c r="B9" s="1" t="str">
        <f t="shared" si="0"/>
        <v>Old</v>
      </c>
      <c r="C9" s="1">
        <v>8</v>
      </c>
      <c r="D9" s="1">
        <v>2019</v>
      </c>
      <c r="E9" s="1">
        <v>127</v>
      </c>
      <c r="F9" s="1" t="str">
        <f t="shared" si="1"/>
        <v>S2</v>
      </c>
      <c r="G9" s="1" t="str">
        <f>IF(C9&gt;=$H$1,"YTG","YTD")</f>
        <v>YTD</v>
      </c>
      <c r="L9" t="s">
        <v>32</v>
      </c>
      <c r="M9">
        <v>2021</v>
      </c>
      <c r="O9" s="23" t="s">
        <v>35</v>
      </c>
      <c r="P9" s="7">
        <f>SUMIFS($E$2:$E$157,$C$2:$C$157,P$1,$D$2:$D$157,$M9,$B$2:$B$157,$L9)</f>
        <v>324</v>
      </c>
      <c r="Q9" s="7">
        <f>SUMIFS($E$2:$E$157,$C$2:$C$157,Q$1,$D$2:$D$157,$M9,$B$2:$B$157,$L9)</f>
        <v>451</v>
      </c>
      <c r="R9" s="7">
        <f>SUMIFS($E$2:$E$157,$C$2:$C$157,R$1,$D$2:$D$157,$M9,$B$2:$B$157,$L9)</f>
        <v>369</v>
      </c>
      <c r="S9" s="7">
        <f>SUMIFS($E$2:$E$157,$C$2:$C$157,S$1,$D$2:$D$157,$M9,$B$2:$B$157,$L9)</f>
        <v>179</v>
      </c>
      <c r="T9" s="7">
        <f>SUMIFS($E$2:$E$157,$C$2:$C$157,T$1,$D$2:$D$157,$M9,$B$2:$B$157,$L9)</f>
        <v>115</v>
      </c>
      <c r="U9" s="7">
        <f>SUMIFS($E$2:$E$157,$C$2:$C$157,U$1,$D$2:$D$157,$M9,$B$2:$B$157,$L9)</f>
        <v>77</v>
      </c>
      <c r="V9" s="7">
        <f>SUMIFS($E$2:$E$157,$C$2:$C$157,V$1,$D$2:$D$157,$M9,$B$2:$B$157,$L9)</f>
        <v>437</v>
      </c>
      <c r="W9" s="7">
        <f>SUMIFS($E$2:$E$157,$C$2:$C$157,W$1,$D$2:$D$157,$M9,$B$2:$B$157,$L9)</f>
        <v>405</v>
      </c>
      <c r="X9" s="7">
        <f>SUMIFS($E$2:$E$157,$C$2:$C$157,X$1,$D$2:$D$157,$M9,$B$2:$B$157,$L9)</f>
        <v>102</v>
      </c>
      <c r="Y9" s="7">
        <f>SUMIFS($E$2:$E$157,$C$2:$C$157,Y$1,$D$2:$D$157,$M9,$B$2:$B$157,$L9)</f>
        <v>445</v>
      </c>
      <c r="Z9" s="7">
        <f>SUMIFS($E$2:$E$157,$C$2:$C$157,Z$1,$D$2:$D$157,$M9,$B$2:$B$157,$L9)</f>
        <v>251</v>
      </c>
      <c r="AA9" s="7">
        <f>SUMIFS($E$2:$E$157,$C$2:$C$157,AA$1,$D$2:$D$157,$M9,$B$2:$B$157,$L9)</f>
        <v>239</v>
      </c>
      <c r="AB9" s="6">
        <f>SUM(P9:AA9)</f>
        <v>3394</v>
      </c>
      <c r="AC9" s="7">
        <f>SUMIFS($E$2:$E$157,$F$2:$F$157,AC$3,$D$2:$D$157,$M9,$B$2:$B$157,$L9)</f>
        <v>1515</v>
      </c>
      <c r="AD9" s="7">
        <f>SUMIFS($E$2:$E$157,$F$2:$F$157,AD$3,$D$2:$D$157,$M9,$B$2:$B$157,$L9)</f>
        <v>1879</v>
      </c>
      <c r="AE9" s="7">
        <f>SUMIFS($E$2:$E$157,$G$2:$G$157,AE$3,$D$2:$D$157,$M9,$B$2:$B$157,$L9)</f>
        <v>2459</v>
      </c>
      <c r="AF9" s="16">
        <f>SUMIFS($E$2:$E$157,$G$2:$G$157,AF$3,$D$2:$D$157,$M9,$B$2:$B$157,$L9)</f>
        <v>935</v>
      </c>
    </row>
    <row r="10" spans="1:32" x14ac:dyDescent="0.3">
      <c r="A10" s="1" t="str">
        <f t="shared" si="2"/>
        <v>Product 1</v>
      </c>
      <c r="B10" s="1" t="str">
        <f t="shared" si="0"/>
        <v>Old</v>
      </c>
      <c r="C10" s="1">
        <v>9</v>
      </c>
      <c r="D10" s="1">
        <v>2019</v>
      </c>
      <c r="E10" s="1">
        <v>351</v>
      </c>
      <c r="F10" s="1" t="str">
        <f t="shared" si="1"/>
        <v>S2</v>
      </c>
      <c r="G10" s="1" t="str">
        <f>IF(C10&gt;=$H$1,"YTG","YTD")</f>
        <v>YTD</v>
      </c>
      <c r="L10" t="s">
        <v>33</v>
      </c>
      <c r="M10">
        <v>2021</v>
      </c>
      <c r="O10" s="23" t="s">
        <v>36</v>
      </c>
      <c r="P10" s="7">
        <f>SUMIFS($E$2:$E$157,$C$2:$C$157,P$1,$D$2:$D$157,$M10,$B$2:$B$157,$L10)</f>
        <v>175</v>
      </c>
      <c r="Q10" s="7">
        <f>SUMIFS($E$2:$E$157,$C$2:$C$157,Q$1,$D$2:$D$157,$M10,$B$2:$B$157,$L10)</f>
        <v>278</v>
      </c>
      <c r="R10" s="7">
        <f>SUMIFS($E$2:$E$157,$C$2:$C$157,R$1,$D$2:$D$157,$M10,$B$2:$B$157,$L10)</f>
        <v>296</v>
      </c>
      <c r="S10" s="7">
        <f>SUMIFS($E$2:$E$157,$C$2:$C$157,S$1,$D$2:$D$157,$M10,$B$2:$B$157,$L10)</f>
        <v>407</v>
      </c>
      <c r="T10" s="7">
        <f>SUMIFS($E$2:$E$157,$C$2:$C$157,T$1,$D$2:$D$157,$M10,$B$2:$B$157,$L10)</f>
        <v>410</v>
      </c>
      <c r="U10" s="7">
        <f>SUMIFS($E$2:$E$157,$C$2:$C$157,U$1,$D$2:$D$157,$M10,$B$2:$B$157,$L10)</f>
        <v>237</v>
      </c>
      <c r="V10" s="7">
        <f>SUMIFS($E$2:$E$157,$C$2:$C$157,V$1,$D$2:$D$157,$M10,$B$2:$B$157,$L10)</f>
        <v>397</v>
      </c>
      <c r="W10" s="7">
        <f>SUMIFS($E$2:$E$157,$C$2:$C$157,W$1,$D$2:$D$157,$M10,$B$2:$B$157,$L10)</f>
        <v>110</v>
      </c>
      <c r="X10" s="7">
        <f>SUMIFS($E$2:$E$157,$C$2:$C$157,X$1,$D$2:$D$157,$M10,$B$2:$B$157,$L10)</f>
        <v>446</v>
      </c>
      <c r="Y10" s="7">
        <f>SUMIFS($E$2:$E$157,$C$2:$C$157,Y$1,$D$2:$D$157,$M10,$B$2:$B$157,$L10)</f>
        <v>417</v>
      </c>
      <c r="Z10" s="7">
        <f>SUMIFS($E$2:$E$157,$C$2:$C$157,Z$1,$D$2:$D$157,$M10,$B$2:$B$157,$L10)</f>
        <v>441</v>
      </c>
      <c r="AA10" s="7">
        <f>SUMIFS($E$2:$E$157,$C$2:$C$157,AA$1,$D$2:$D$157,$M10,$B$2:$B$157,$L10)</f>
        <v>119</v>
      </c>
      <c r="AB10" s="6">
        <f>SUM(P10:AA10)</f>
        <v>3733</v>
      </c>
      <c r="AC10" s="7">
        <f>SUMIFS($E$2:$E$157,$F$2:$F$157,AC$3,$D$2:$D$157,$M10,$B$2:$B$157,$L10)</f>
        <v>1803</v>
      </c>
      <c r="AD10" s="7">
        <f>SUMIFS($E$2:$E$157,$F$2:$F$157,AD$3,$D$2:$D$157,$M10,$B$2:$B$157,$L10)</f>
        <v>1930</v>
      </c>
      <c r="AE10" s="7">
        <f>SUMIFS($E$2:$E$157,$G$2:$G$157,AE$3,$D$2:$D$157,$M10,$B$2:$B$157,$L10)</f>
        <v>2756</v>
      </c>
      <c r="AF10" s="16">
        <f>SUMIFS($E$2:$E$157,$G$2:$G$157,AF$3,$D$2:$D$157,$M10,$B$2:$B$157,$L10)</f>
        <v>977</v>
      </c>
    </row>
    <row r="11" spans="1:32" ht="15" thickBot="1" x14ac:dyDescent="0.35">
      <c r="A11" s="1" t="str">
        <f t="shared" si="2"/>
        <v>Product 1</v>
      </c>
      <c r="B11" s="1" t="str">
        <f t="shared" si="0"/>
        <v>Old</v>
      </c>
      <c r="C11" s="1">
        <v>10</v>
      </c>
      <c r="D11" s="1">
        <v>2019</v>
      </c>
      <c r="E11" s="1">
        <v>212</v>
      </c>
      <c r="F11" s="1" t="str">
        <f t="shared" si="1"/>
        <v>S2</v>
      </c>
      <c r="G11" s="1" t="str">
        <f>IF(C11&gt;=$H$1,"YTG","YTD")</f>
        <v>YTG</v>
      </c>
      <c r="M11">
        <v>2021</v>
      </c>
      <c r="O11" s="17" t="s">
        <v>31</v>
      </c>
      <c r="P11" s="18">
        <f>P8-P10-P9</f>
        <v>916</v>
      </c>
      <c r="Q11" s="18">
        <f t="shared" ref="Q11:AF11" si="4">Q8-Q10-Q9</f>
        <v>760</v>
      </c>
      <c r="R11" s="18">
        <f t="shared" si="4"/>
        <v>666</v>
      </c>
      <c r="S11" s="18">
        <f t="shared" si="4"/>
        <v>769</v>
      </c>
      <c r="T11" s="18">
        <f t="shared" si="4"/>
        <v>870</v>
      </c>
      <c r="U11" s="18">
        <f t="shared" si="4"/>
        <v>758</v>
      </c>
      <c r="V11" s="18">
        <f t="shared" si="4"/>
        <v>442</v>
      </c>
      <c r="W11" s="18">
        <f t="shared" si="4"/>
        <v>900</v>
      </c>
      <c r="X11" s="18">
        <f t="shared" si="4"/>
        <v>844</v>
      </c>
      <c r="Y11" s="18">
        <f t="shared" si="4"/>
        <v>548</v>
      </c>
      <c r="Z11" s="18">
        <f t="shared" si="4"/>
        <v>512</v>
      </c>
      <c r="AA11" s="18">
        <f t="shared" si="4"/>
        <v>789</v>
      </c>
      <c r="AB11" s="19">
        <f>SUM(P11:AA11)</f>
        <v>8774</v>
      </c>
      <c r="AC11" s="18">
        <f t="shared" si="4"/>
        <v>4739</v>
      </c>
      <c r="AD11" s="18">
        <f t="shared" si="4"/>
        <v>4035</v>
      </c>
      <c r="AE11" s="18">
        <f t="shared" si="4"/>
        <v>6925</v>
      </c>
      <c r="AF11" s="20">
        <f t="shared" si="4"/>
        <v>1849</v>
      </c>
    </row>
    <row r="12" spans="1:32" x14ac:dyDescent="0.3">
      <c r="A12" s="1" t="str">
        <f t="shared" si="2"/>
        <v>Product 1</v>
      </c>
      <c r="B12" s="1" t="str">
        <f t="shared" si="0"/>
        <v>Old</v>
      </c>
      <c r="C12" s="1">
        <v>11</v>
      </c>
      <c r="D12" s="1">
        <v>2019</v>
      </c>
      <c r="E12" s="1">
        <v>225</v>
      </c>
      <c r="F12" s="1" t="str">
        <f t="shared" si="1"/>
        <v>S2</v>
      </c>
      <c r="G12" s="1" t="str">
        <f>IF(C12&gt;=$H$1,"YTG","YTD")</f>
        <v>YTG</v>
      </c>
    </row>
    <row r="13" spans="1:32" x14ac:dyDescent="0.3">
      <c r="A13" s="1" t="str">
        <f t="shared" si="2"/>
        <v>Product 1</v>
      </c>
      <c r="B13" s="1" t="str">
        <f t="shared" si="0"/>
        <v>Old</v>
      </c>
      <c r="C13" s="1">
        <v>12</v>
      </c>
      <c r="D13" s="1">
        <v>2019</v>
      </c>
      <c r="E13" s="1">
        <v>76</v>
      </c>
      <c r="F13" s="1" t="str">
        <f t="shared" si="1"/>
        <v>S2</v>
      </c>
      <c r="G13" s="1" t="str">
        <f>IF(C13&gt;=$H$1,"YTG","YTD")</f>
        <v>YTG</v>
      </c>
    </row>
    <row r="14" spans="1:32" x14ac:dyDescent="0.3">
      <c r="A14" s="1" t="str">
        <f t="shared" si="2"/>
        <v>Product 1</v>
      </c>
      <c r="B14" s="1" t="str">
        <f t="shared" si="0"/>
        <v>Old</v>
      </c>
      <c r="C14" s="1">
        <v>1</v>
      </c>
      <c r="D14" s="1">
        <v>2020</v>
      </c>
      <c r="E14" s="1">
        <v>157</v>
      </c>
      <c r="F14" s="1" t="str">
        <f>IF(C14&lt;7,"S1","S2")</f>
        <v>S1</v>
      </c>
      <c r="G14" s="1" t="str">
        <f>IF(C14&gt;=$H$1,"YTG","YTD")</f>
        <v>YTD</v>
      </c>
    </row>
    <row r="15" spans="1:32" x14ac:dyDescent="0.3">
      <c r="A15" s="1" t="str">
        <f t="shared" si="2"/>
        <v>Product 1</v>
      </c>
      <c r="B15" s="1" t="str">
        <f t="shared" si="0"/>
        <v>Old</v>
      </c>
      <c r="C15" s="1">
        <v>2</v>
      </c>
      <c r="D15" s="1">
        <v>2020</v>
      </c>
      <c r="E15" s="1">
        <v>151</v>
      </c>
      <c r="F15" s="1" t="str">
        <f t="shared" ref="F15:F25" si="5">IF(C15&lt;7,"S1","S2")</f>
        <v>S1</v>
      </c>
      <c r="G15" s="1" t="str">
        <f>IF(C15&gt;=$H$1,"YTG","YTD")</f>
        <v>YTD</v>
      </c>
    </row>
    <row r="16" spans="1:32" x14ac:dyDescent="0.3">
      <c r="A16" s="1" t="str">
        <f t="shared" si="2"/>
        <v>Product 1</v>
      </c>
      <c r="B16" s="1" t="str">
        <f t="shared" si="0"/>
        <v>Old</v>
      </c>
      <c r="C16" s="1">
        <v>3</v>
      </c>
      <c r="D16" s="1">
        <v>2020</v>
      </c>
      <c r="E16" s="1">
        <v>158</v>
      </c>
      <c r="F16" s="1" t="str">
        <f t="shared" si="5"/>
        <v>S1</v>
      </c>
      <c r="G16" s="1" t="str">
        <f>IF(C16&gt;=$H$1,"YTG","YTD")</f>
        <v>YTD</v>
      </c>
    </row>
    <row r="17" spans="1:7" x14ac:dyDescent="0.3">
      <c r="A17" s="1" t="str">
        <f t="shared" si="2"/>
        <v>Product 1</v>
      </c>
      <c r="B17" s="1" t="str">
        <f t="shared" si="0"/>
        <v>Old</v>
      </c>
      <c r="C17" s="1">
        <v>4</v>
      </c>
      <c r="D17" s="1">
        <v>2020</v>
      </c>
      <c r="E17" s="1">
        <v>481</v>
      </c>
      <c r="F17" s="1" t="str">
        <f t="shared" si="5"/>
        <v>S1</v>
      </c>
      <c r="G17" s="1" t="str">
        <f>IF(C17&gt;=$H$1,"YTG","YTD")</f>
        <v>YTD</v>
      </c>
    </row>
    <row r="18" spans="1:7" x14ac:dyDescent="0.3">
      <c r="A18" s="1" t="str">
        <f t="shared" si="2"/>
        <v>Product 1</v>
      </c>
      <c r="B18" s="1" t="str">
        <f t="shared" si="0"/>
        <v>Old</v>
      </c>
      <c r="C18" s="1">
        <v>5</v>
      </c>
      <c r="D18" s="1">
        <v>2020</v>
      </c>
      <c r="E18" s="1">
        <v>253</v>
      </c>
      <c r="F18" s="1" t="str">
        <f t="shared" si="5"/>
        <v>S1</v>
      </c>
      <c r="G18" s="1" t="str">
        <f>IF(C18&gt;=$H$1,"YTG","YTD")</f>
        <v>YTD</v>
      </c>
    </row>
    <row r="19" spans="1:7" x14ac:dyDescent="0.3">
      <c r="A19" s="1" t="str">
        <f t="shared" si="2"/>
        <v>Product 1</v>
      </c>
      <c r="B19" s="1" t="str">
        <f t="shared" si="0"/>
        <v>Old</v>
      </c>
      <c r="C19" s="1">
        <v>6</v>
      </c>
      <c r="D19" s="1">
        <v>2020</v>
      </c>
      <c r="E19" s="1">
        <v>342</v>
      </c>
      <c r="F19" s="1" t="str">
        <f t="shared" si="5"/>
        <v>S1</v>
      </c>
      <c r="G19" s="1" t="str">
        <f>IF(C19&gt;=$H$1,"YTG","YTD")</f>
        <v>YTD</v>
      </c>
    </row>
    <row r="20" spans="1:7" x14ac:dyDescent="0.3">
      <c r="A20" s="1" t="str">
        <f t="shared" si="2"/>
        <v>Product 1</v>
      </c>
      <c r="B20" s="1" t="str">
        <f t="shared" si="0"/>
        <v>Old</v>
      </c>
      <c r="C20" s="1">
        <v>7</v>
      </c>
      <c r="D20" s="1">
        <v>2020</v>
      </c>
      <c r="E20" s="1">
        <v>193</v>
      </c>
      <c r="F20" s="1" t="str">
        <f t="shared" si="5"/>
        <v>S2</v>
      </c>
      <c r="G20" s="1" t="str">
        <f>IF(C20&gt;=$H$1,"YTG","YTD")</f>
        <v>YTD</v>
      </c>
    </row>
    <row r="21" spans="1:7" x14ac:dyDescent="0.3">
      <c r="A21" s="1" t="str">
        <f t="shared" si="2"/>
        <v>Product 1</v>
      </c>
      <c r="B21" s="1" t="str">
        <f t="shared" si="0"/>
        <v>Old</v>
      </c>
      <c r="C21" s="1">
        <v>8</v>
      </c>
      <c r="D21" s="1">
        <v>2020</v>
      </c>
      <c r="E21" s="1">
        <v>91</v>
      </c>
      <c r="F21" s="1" t="str">
        <f t="shared" si="5"/>
        <v>S2</v>
      </c>
      <c r="G21" s="1" t="str">
        <f>IF(C21&gt;=$H$1,"YTG","YTD")</f>
        <v>YTD</v>
      </c>
    </row>
    <row r="22" spans="1:7" x14ac:dyDescent="0.3">
      <c r="A22" s="1" t="str">
        <f t="shared" si="2"/>
        <v>Product 1</v>
      </c>
      <c r="B22" s="1" t="str">
        <f t="shared" si="0"/>
        <v>Old</v>
      </c>
      <c r="C22" s="1">
        <v>9</v>
      </c>
      <c r="D22" s="1">
        <v>2020</v>
      </c>
      <c r="E22" s="1">
        <v>470</v>
      </c>
      <c r="F22" s="1" t="str">
        <f t="shared" si="5"/>
        <v>S2</v>
      </c>
      <c r="G22" s="1" t="str">
        <f>IF(C22&gt;=$H$1,"YTG","YTD")</f>
        <v>YTD</v>
      </c>
    </row>
    <row r="23" spans="1:7" x14ac:dyDescent="0.3">
      <c r="A23" s="1" t="str">
        <f t="shared" si="2"/>
        <v>Product 1</v>
      </c>
      <c r="B23" s="1" t="str">
        <f t="shared" si="0"/>
        <v>Old</v>
      </c>
      <c r="C23" s="1">
        <v>10</v>
      </c>
      <c r="D23" s="1">
        <v>2020</v>
      </c>
      <c r="E23" s="1">
        <v>185</v>
      </c>
      <c r="F23" s="1" t="str">
        <f t="shared" si="5"/>
        <v>S2</v>
      </c>
      <c r="G23" s="1" t="str">
        <f>IF(C23&gt;=$H$1,"YTG","YTD")</f>
        <v>YTG</v>
      </c>
    </row>
    <row r="24" spans="1:7" x14ac:dyDescent="0.3">
      <c r="A24" s="1" t="str">
        <f t="shared" si="2"/>
        <v>Product 1</v>
      </c>
      <c r="B24" s="1" t="str">
        <f t="shared" si="0"/>
        <v>Old</v>
      </c>
      <c r="C24" s="1">
        <v>11</v>
      </c>
      <c r="D24" s="1">
        <v>2020</v>
      </c>
      <c r="E24" s="1">
        <v>227</v>
      </c>
      <c r="F24" s="1" t="str">
        <f t="shared" si="5"/>
        <v>S2</v>
      </c>
      <c r="G24" s="1" t="str">
        <f>IF(C24&gt;=$H$1,"YTG","YTD")</f>
        <v>YTG</v>
      </c>
    </row>
    <row r="25" spans="1:7" x14ac:dyDescent="0.3">
      <c r="A25" s="1" t="str">
        <f t="shared" si="2"/>
        <v>Product 1</v>
      </c>
      <c r="B25" s="1" t="str">
        <f t="shared" si="0"/>
        <v>Old</v>
      </c>
      <c r="C25" s="1">
        <v>12</v>
      </c>
      <c r="D25" s="1">
        <v>2020</v>
      </c>
      <c r="E25" s="1">
        <v>74</v>
      </c>
      <c r="F25" s="1" t="str">
        <f t="shared" si="5"/>
        <v>S2</v>
      </c>
      <c r="G25" s="1" t="str">
        <f>IF(C25&gt;=$H$1,"YTG","YTD")</f>
        <v>YTG</v>
      </c>
    </row>
    <row r="26" spans="1:7" x14ac:dyDescent="0.3">
      <c r="A26" s="1" t="str">
        <f t="shared" ref="A26:A37" si="6">A25</f>
        <v>Product 1</v>
      </c>
      <c r="B26" s="1" t="str">
        <f t="shared" si="0"/>
        <v>Old</v>
      </c>
      <c r="C26" s="1">
        <v>1</v>
      </c>
      <c r="D26" s="1">
        <v>2021</v>
      </c>
      <c r="E26" s="1">
        <v>396</v>
      </c>
      <c r="F26" s="1" t="str">
        <f>IF(C26&lt;7,"S1","S2")</f>
        <v>S1</v>
      </c>
      <c r="G26" s="1" t="str">
        <f>IF(C26&gt;=$H$1,"YTG","YTD")</f>
        <v>YTD</v>
      </c>
    </row>
    <row r="27" spans="1:7" x14ac:dyDescent="0.3">
      <c r="A27" s="1" t="str">
        <f t="shared" si="6"/>
        <v>Product 1</v>
      </c>
      <c r="B27" s="1" t="str">
        <f t="shared" si="0"/>
        <v>Old</v>
      </c>
      <c r="C27" s="1">
        <v>2</v>
      </c>
      <c r="D27" s="1">
        <v>2021</v>
      </c>
      <c r="E27" s="1">
        <v>283</v>
      </c>
      <c r="F27" s="1" t="str">
        <f t="shared" ref="F27:F37" si="7">IF(C27&lt;7,"S1","S2")</f>
        <v>S1</v>
      </c>
      <c r="G27" s="1" t="str">
        <f>IF(C27&gt;=$H$1,"YTG","YTD")</f>
        <v>YTD</v>
      </c>
    </row>
    <row r="28" spans="1:7" x14ac:dyDescent="0.3">
      <c r="A28" s="1" t="str">
        <f t="shared" si="6"/>
        <v>Product 1</v>
      </c>
      <c r="B28" s="1" t="str">
        <f t="shared" si="0"/>
        <v>Old</v>
      </c>
      <c r="C28" s="1">
        <v>3</v>
      </c>
      <c r="D28" s="1">
        <v>2021</v>
      </c>
      <c r="E28" s="1">
        <v>443</v>
      </c>
      <c r="F28" s="1" t="str">
        <f t="shared" si="7"/>
        <v>S1</v>
      </c>
      <c r="G28" s="1" t="str">
        <f>IF(C28&gt;=$H$1,"YTG","YTD")</f>
        <v>YTD</v>
      </c>
    </row>
    <row r="29" spans="1:7" x14ac:dyDescent="0.3">
      <c r="A29" s="1" t="str">
        <f t="shared" si="6"/>
        <v>Product 1</v>
      </c>
      <c r="B29" s="1" t="str">
        <f t="shared" si="0"/>
        <v>Old</v>
      </c>
      <c r="C29" s="1">
        <v>4</v>
      </c>
      <c r="D29" s="1">
        <v>2021</v>
      </c>
      <c r="E29" s="1">
        <v>208</v>
      </c>
      <c r="F29" s="1" t="str">
        <f t="shared" si="7"/>
        <v>S1</v>
      </c>
      <c r="G29" s="1" t="str">
        <f>IF(C29&gt;=$H$1,"YTG","YTD")</f>
        <v>YTD</v>
      </c>
    </row>
    <row r="30" spans="1:7" x14ac:dyDescent="0.3">
      <c r="A30" s="1" t="str">
        <f t="shared" si="6"/>
        <v>Product 1</v>
      </c>
      <c r="B30" s="1" t="str">
        <f t="shared" si="0"/>
        <v>Old</v>
      </c>
      <c r="C30" s="1">
        <v>5</v>
      </c>
      <c r="D30" s="1">
        <v>2021</v>
      </c>
      <c r="E30" s="1">
        <v>257</v>
      </c>
      <c r="F30" s="1" t="str">
        <f t="shared" si="7"/>
        <v>S1</v>
      </c>
      <c r="G30" s="1" t="str">
        <f>IF(C30&gt;=$H$1,"YTG","YTD")</f>
        <v>YTD</v>
      </c>
    </row>
    <row r="31" spans="1:7" x14ac:dyDescent="0.3">
      <c r="A31" s="1" t="str">
        <f t="shared" si="6"/>
        <v>Product 1</v>
      </c>
      <c r="B31" s="1" t="str">
        <f t="shared" si="0"/>
        <v>Old</v>
      </c>
      <c r="C31" s="1">
        <v>6</v>
      </c>
      <c r="D31" s="1">
        <v>2021</v>
      </c>
      <c r="E31" s="1">
        <v>370</v>
      </c>
      <c r="F31" s="1" t="str">
        <f t="shared" si="7"/>
        <v>S1</v>
      </c>
      <c r="G31" s="1" t="str">
        <f>IF(C31&gt;=$H$1,"YTG","YTD")</f>
        <v>YTD</v>
      </c>
    </row>
    <row r="32" spans="1:7" x14ac:dyDescent="0.3">
      <c r="A32" s="1" t="str">
        <f t="shared" si="6"/>
        <v>Product 1</v>
      </c>
      <c r="B32" s="1" t="str">
        <f t="shared" si="0"/>
        <v>Old</v>
      </c>
      <c r="C32" s="1">
        <v>7</v>
      </c>
      <c r="D32" s="1">
        <v>2021</v>
      </c>
      <c r="E32" s="1">
        <v>29</v>
      </c>
      <c r="F32" s="1" t="str">
        <f t="shared" si="7"/>
        <v>S2</v>
      </c>
      <c r="G32" s="1" t="str">
        <f>IF(C32&gt;=$H$1,"YTG","YTD")</f>
        <v>YTD</v>
      </c>
    </row>
    <row r="33" spans="1:7" x14ac:dyDescent="0.3">
      <c r="A33" s="1" t="str">
        <f t="shared" si="6"/>
        <v>Product 1</v>
      </c>
      <c r="B33" s="1" t="str">
        <f t="shared" si="0"/>
        <v>Old</v>
      </c>
      <c r="C33" s="1">
        <v>8</v>
      </c>
      <c r="D33" s="1">
        <v>2021</v>
      </c>
      <c r="E33" s="1">
        <v>414</v>
      </c>
      <c r="F33" s="1" t="str">
        <f t="shared" si="7"/>
        <v>S2</v>
      </c>
      <c r="G33" s="1" t="str">
        <f>IF(C33&gt;=$H$1,"YTG","YTD")</f>
        <v>YTD</v>
      </c>
    </row>
    <row r="34" spans="1:7" x14ac:dyDescent="0.3">
      <c r="A34" s="1" t="str">
        <f t="shared" si="6"/>
        <v>Product 1</v>
      </c>
      <c r="B34" s="1" t="str">
        <f t="shared" si="0"/>
        <v>Old</v>
      </c>
      <c r="C34" s="1">
        <v>9</v>
      </c>
      <c r="D34" s="1">
        <v>2021</v>
      </c>
      <c r="E34" s="1">
        <v>415</v>
      </c>
      <c r="F34" s="1" t="str">
        <f t="shared" si="7"/>
        <v>S2</v>
      </c>
      <c r="G34" s="1" t="str">
        <f>IF(C34&gt;=$H$1,"YTG","YTD")</f>
        <v>YTD</v>
      </c>
    </row>
    <row r="35" spans="1:7" x14ac:dyDescent="0.3">
      <c r="A35" s="1" t="str">
        <f t="shared" si="6"/>
        <v>Product 1</v>
      </c>
      <c r="B35" s="1" t="str">
        <f t="shared" si="0"/>
        <v>Old</v>
      </c>
      <c r="C35" s="1">
        <v>10</v>
      </c>
      <c r="D35" s="1">
        <v>2021</v>
      </c>
      <c r="E35" s="1">
        <v>381</v>
      </c>
      <c r="F35" s="1" t="str">
        <f t="shared" si="7"/>
        <v>S2</v>
      </c>
      <c r="G35" s="1" t="str">
        <f>IF(C35&gt;=$H$1,"YTG","YTD")</f>
        <v>YTG</v>
      </c>
    </row>
    <row r="36" spans="1:7" x14ac:dyDescent="0.3">
      <c r="A36" s="1" t="str">
        <f t="shared" si="6"/>
        <v>Product 1</v>
      </c>
      <c r="B36" s="1" t="str">
        <f t="shared" si="0"/>
        <v>Old</v>
      </c>
      <c r="C36" s="1">
        <v>11</v>
      </c>
      <c r="D36" s="1">
        <v>2021</v>
      </c>
      <c r="E36" s="1">
        <v>242</v>
      </c>
      <c r="F36" s="1" t="str">
        <f t="shared" si="7"/>
        <v>S2</v>
      </c>
      <c r="G36" s="1" t="str">
        <f>IF(C36&gt;=$H$1,"YTG","YTD")</f>
        <v>YTG</v>
      </c>
    </row>
    <row r="37" spans="1:7" x14ac:dyDescent="0.3">
      <c r="A37" s="1" t="str">
        <f t="shared" si="6"/>
        <v>Product 1</v>
      </c>
      <c r="B37" s="1" t="str">
        <f t="shared" si="0"/>
        <v>Old</v>
      </c>
      <c r="C37" s="1">
        <v>12</v>
      </c>
      <c r="D37" s="1">
        <v>2021</v>
      </c>
      <c r="E37" s="1">
        <v>177</v>
      </c>
      <c r="F37" s="1" t="str">
        <f t="shared" si="7"/>
        <v>S2</v>
      </c>
      <c r="G37" s="1" t="str">
        <f>IF(C37&gt;=$H$1,"YTG","YTD")</f>
        <v>YTG</v>
      </c>
    </row>
    <row r="38" spans="1:7" x14ac:dyDescent="0.3">
      <c r="A38" s="2" t="s">
        <v>5</v>
      </c>
      <c r="B38" s="2" t="str">
        <f t="shared" si="0"/>
        <v>New 2020</v>
      </c>
      <c r="C38" s="2">
        <v>1</v>
      </c>
      <c r="D38" s="2">
        <v>2019</v>
      </c>
      <c r="E38" s="2">
        <v>487</v>
      </c>
      <c r="F38" s="2" t="str">
        <f>IF(C38&lt;7,"S1","S2")</f>
        <v>S1</v>
      </c>
      <c r="G38" s="2" t="str">
        <f>IF(C38&gt;=$H$1,"YTG","YTD")</f>
        <v>YTD</v>
      </c>
    </row>
    <row r="39" spans="1:7" x14ac:dyDescent="0.3">
      <c r="A39" s="2" t="str">
        <f>A38</f>
        <v>Product 2</v>
      </c>
      <c r="B39" s="2" t="str">
        <f t="shared" si="0"/>
        <v>New 2020</v>
      </c>
      <c r="C39" s="2">
        <v>2</v>
      </c>
      <c r="D39" s="2">
        <v>2019</v>
      </c>
      <c r="E39" s="2">
        <v>193</v>
      </c>
      <c r="F39" s="2" t="str">
        <f t="shared" ref="F39:F49" si="8">IF(C39&lt;7,"S1","S2")</f>
        <v>S1</v>
      </c>
      <c r="G39" s="2" t="str">
        <f>IF(C39&gt;=$H$1,"YTG","YTD")</f>
        <v>YTD</v>
      </c>
    </row>
    <row r="40" spans="1:7" x14ac:dyDescent="0.3">
      <c r="A40" s="2" t="str">
        <f t="shared" ref="A40:A73" si="9">A39</f>
        <v>Product 2</v>
      </c>
      <c r="B40" s="2" t="str">
        <f t="shared" si="0"/>
        <v>New 2020</v>
      </c>
      <c r="C40" s="2">
        <v>3</v>
      </c>
      <c r="D40" s="2">
        <v>2019</v>
      </c>
      <c r="E40" s="2">
        <v>126</v>
      </c>
      <c r="F40" s="2" t="str">
        <f t="shared" si="8"/>
        <v>S1</v>
      </c>
      <c r="G40" s="2" t="str">
        <f>IF(C40&gt;=$H$1,"YTG","YTD")</f>
        <v>YTD</v>
      </c>
    </row>
    <row r="41" spans="1:7" x14ac:dyDescent="0.3">
      <c r="A41" s="2" t="str">
        <f t="shared" si="9"/>
        <v>Product 2</v>
      </c>
      <c r="B41" s="2" t="str">
        <f t="shared" si="0"/>
        <v>New 2020</v>
      </c>
      <c r="C41" s="2">
        <v>4</v>
      </c>
      <c r="D41" s="2">
        <v>2019</v>
      </c>
      <c r="E41" s="2">
        <v>66</v>
      </c>
      <c r="F41" s="2" t="str">
        <f t="shared" si="8"/>
        <v>S1</v>
      </c>
      <c r="G41" s="2" t="str">
        <f>IF(C41&gt;=$H$1,"YTG","YTD")</f>
        <v>YTD</v>
      </c>
    </row>
    <row r="42" spans="1:7" x14ac:dyDescent="0.3">
      <c r="A42" s="2" t="str">
        <f t="shared" si="9"/>
        <v>Product 2</v>
      </c>
      <c r="B42" s="2" t="str">
        <f t="shared" si="0"/>
        <v>New 2020</v>
      </c>
      <c r="C42" s="2">
        <v>5</v>
      </c>
      <c r="D42" s="2">
        <v>2019</v>
      </c>
      <c r="E42" s="2">
        <v>167</v>
      </c>
      <c r="F42" s="2" t="str">
        <f t="shared" si="8"/>
        <v>S1</v>
      </c>
      <c r="G42" s="2" t="str">
        <f>IF(C42&gt;=$H$1,"YTG","YTD")</f>
        <v>YTD</v>
      </c>
    </row>
    <row r="43" spans="1:7" x14ac:dyDescent="0.3">
      <c r="A43" s="2" t="str">
        <f t="shared" si="9"/>
        <v>Product 2</v>
      </c>
      <c r="B43" s="2" t="str">
        <f t="shared" si="0"/>
        <v>New 2020</v>
      </c>
      <c r="C43" s="2">
        <v>6</v>
      </c>
      <c r="D43" s="2">
        <v>2019</v>
      </c>
      <c r="E43" s="2">
        <v>483</v>
      </c>
      <c r="F43" s="2" t="str">
        <f t="shared" si="8"/>
        <v>S1</v>
      </c>
      <c r="G43" s="2" t="str">
        <f>IF(C43&gt;=$H$1,"YTG","YTD")</f>
        <v>YTD</v>
      </c>
    </row>
    <row r="44" spans="1:7" x14ac:dyDescent="0.3">
      <c r="A44" s="2" t="str">
        <f t="shared" si="9"/>
        <v>Product 2</v>
      </c>
      <c r="B44" s="2" t="str">
        <f t="shared" si="0"/>
        <v>New 2020</v>
      </c>
      <c r="C44" s="2">
        <v>7</v>
      </c>
      <c r="D44" s="2">
        <v>2019</v>
      </c>
      <c r="E44" s="2">
        <v>271</v>
      </c>
      <c r="F44" s="2" t="str">
        <f t="shared" si="8"/>
        <v>S2</v>
      </c>
      <c r="G44" s="2" t="str">
        <f>IF(C44&gt;=$H$1,"YTG","YTD")</f>
        <v>YTD</v>
      </c>
    </row>
    <row r="45" spans="1:7" x14ac:dyDescent="0.3">
      <c r="A45" s="2" t="str">
        <f t="shared" si="9"/>
        <v>Product 2</v>
      </c>
      <c r="B45" s="2" t="str">
        <f t="shared" si="0"/>
        <v>New 2020</v>
      </c>
      <c r="C45" s="2">
        <v>8</v>
      </c>
      <c r="D45" s="2">
        <v>2019</v>
      </c>
      <c r="E45" s="2">
        <v>87</v>
      </c>
      <c r="F45" s="2" t="str">
        <f t="shared" si="8"/>
        <v>S2</v>
      </c>
      <c r="G45" s="2" t="str">
        <f>IF(C45&gt;=$H$1,"YTG","YTD")</f>
        <v>YTD</v>
      </c>
    </row>
    <row r="46" spans="1:7" x14ac:dyDescent="0.3">
      <c r="A46" s="2" t="str">
        <f t="shared" si="9"/>
        <v>Product 2</v>
      </c>
      <c r="B46" s="2" t="str">
        <f t="shared" si="0"/>
        <v>New 2020</v>
      </c>
      <c r="C46" s="2">
        <v>9</v>
      </c>
      <c r="D46" s="2">
        <v>2019</v>
      </c>
      <c r="E46" s="2">
        <v>50</v>
      </c>
      <c r="F46" s="2" t="str">
        <f t="shared" si="8"/>
        <v>S2</v>
      </c>
      <c r="G46" s="2" t="str">
        <f>IF(C46&gt;=$H$1,"YTG","YTD")</f>
        <v>YTD</v>
      </c>
    </row>
    <row r="47" spans="1:7" x14ac:dyDescent="0.3">
      <c r="A47" s="2" t="str">
        <f t="shared" si="9"/>
        <v>Product 2</v>
      </c>
      <c r="B47" s="2" t="str">
        <f t="shared" si="0"/>
        <v>New 2020</v>
      </c>
      <c r="C47" s="2">
        <v>10</v>
      </c>
      <c r="D47" s="2">
        <v>2019</v>
      </c>
      <c r="E47" s="2">
        <v>174</v>
      </c>
      <c r="F47" s="2" t="str">
        <f t="shared" si="8"/>
        <v>S2</v>
      </c>
      <c r="G47" s="2" t="str">
        <f>IF(C47&gt;=$H$1,"YTG","YTD")</f>
        <v>YTG</v>
      </c>
    </row>
    <row r="48" spans="1:7" x14ac:dyDescent="0.3">
      <c r="A48" s="2" t="str">
        <f t="shared" si="9"/>
        <v>Product 2</v>
      </c>
      <c r="B48" s="2" t="str">
        <f t="shared" si="0"/>
        <v>New 2020</v>
      </c>
      <c r="C48" s="2">
        <v>11</v>
      </c>
      <c r="D48" s="2">
        <v>2019</v>
      </c>
      <c r="E48" s="2">
        <v>160</v>
      </c>
      <c r="F48" s="2" t="str">
        <f t="shared" si="8"/>
        <v>S2</v>
      </c>
      <c r="G48" s="2" t="str">
        <f>IF(C48&gt;=$H$1,"YTG","YTD")</f>
        <v>YTG</v>
      </c>
    </row>
    <row r="49" spans="1:7" x14ac:dyDescent="0.3">
      <c r="A49" s="2" t="str">
        <f t="shared" si="9"/>
        <v>Product 2</v>
      </c>
      <c r="B49" s="2" t="str">
        <f t="shared" si="0"/>
        <v>New 2020</v>
      </c>
      <c r="C49" s="2">
        <v>12</v>
      </c>
      <c r="D49" s="2">
        <v>2019</v>
      </c>
      <c r="E49" s="2">
        <v>32</v>
      </c>
      <c r="F49" s="2" t="str">
        <f t="shared" si="8"/>
        <v>S2</v>
      </c>
      <c r="G49" s="2" t="str">
        <f>IF(C49&gt;=$H$1,"YTG","YTD")</f>
        <v>YTG</v>
      </c>
    </row>
    <row r="50" spans="1:7" x14ac:dyDescent="0.3">
      <c r="A50" s="2" t="str">
        <f t="shared" si="9"/>
        <v>Product 2</v>
      </c>
      <c r="B50" s="2" t="str">
        <f t="shared" si="0"/>
        <v>New 2020</v>
      </c>
      <c r="C50" s="2">
        <v>1</v>
      </c>
      <c r="D50" s="2">
        <v>2020</v>
      </c>
      <c r="E50" s="2">
        <v>235</v>
      </c>
      <c r="F50" s="2" t="str">
        <f>IF(C50&lt;7,"S1","S2")</f>
        <v>S1</v>
      </c>
      <c r="G50" s="2" t="str">
        <f>IF(C50&gt;=$H$1,"YTG","YTD")</f>
        <v>YTD</v>
      </c>
    </row>
    <row r="51" spans="1:7" x14ac:dyDescent="0.3">
      <c r="A51" s="2" t="str">
        <f t="shared" si="9"/>
        <v>Product 2</v>
      </c>
      <c r="B51" s="2" t="str">
        <f t="shared" si="0"/>
        <v>New 2020</v>
      </c>
      <c r="C51" s="2">
        <v>2</v>
      </c>
      <c r="D51" s="2">
        <v>2020</v>
      </c>
      <c r="E51" s="2">
        <v>382</v>
      </c>
      <c r="F51" s="2" t="str">
        <f t="shared" ref="F51:F61" si="10">IF(C51&lt;7,"S1","S2")</f>
        <v>S1</v>
      </c>
      <c r="G51" s="2" t="str">
        <f>IF(C51&gt;=$H$1,"YTG","YTD")</f>
        <v>YTD</v>
      </c>
    </row>
    <row r="52" spans="1:7" x14ac:dyDescent="0.3">
      <c r="A52" s="2" t="str">
        <f t="shared" si="9"/>
        <v>Product 2</v>
      </c>
      <c r="B52" s="2" t="str">
        <f t="shared" si="0"/>
        <v>New 2020</v>
      </c>
      <c r="C52" s="2">
        <v>3</v>
      </c>
      <c r="D52" s="2">
        <v>2020</v>
      </c>
      <c r="E52" s="2">
        <v>230</v>
      </c>
      <c r="F52" s="2" t="str">
        <f t="shared" si="10"/>
        <v>S1</v>
      </c>
      <c r="G52" s="2" t="str">
        <f>IF(C52&gt;=$H$1,"YTG","YTD")</f>
        <v>YTD</v>
      </c>
    </row>
    <row r="53" spans="1:7" x14ac:dyDescent="0.3">
      <c r="A53" s="2" t="str">
        <f t="shared" si="9"/>
        <v>Product 2</v>
      </c>
      <c r="B53" s="2" t="str">
        <f t="shared" si="0"/>
        <v>New 2020</v>
      </c>
      <c r="C53" s="2">
        <v>4</v>
      </c>
      <c r="D53" s="2">
        <v>2020</v>
      </c>
      <c r="E53" s="2">
        <v>195</v>
      </c>
      <c r="F53" s="2" t="str">
        <f t="shared" si="10"/>
        <v>S1</v>
      </c>
      <c r="G53" s="2" t="str">
        <f>IF(C53&gt;=$H$1,"YTG","YTD")</f>
        <v>YTD</v>
      </c>
    </row>
    <row r="54" spans="1:7" x14ac:dyDescent="0.3">
      <c r="A54" s="2" t="str">
        <f t="shared" si="9"/>
        <v>Product 2</v>
      </c>
      <c r="B54" s="2" t="str">
        <f t="shared" si="0"/>
        <v>New 2020</v>
      </c>
      <c r="C54" s="2">
        <v>5</v>
      </c>
      <c r="D54" s="2">
        <v>2020</v>
      </c>
      <c r="E54" s="2">
        <v>144</v>
      </c>
      <c r="F54" s="2" t="str">
        <f t="shared" si="10"/>
        <v>S1</v>
      </c>
      <c r="G54" s="2" t="str">
        <f>IF(C54&gt;=$H$1,"YTG","YTD")</f>
        <v>YTD</v>
      </c>
    </row>
    <row r="55" spans="1:7" x14ac:dyDescent="0.3">
      <c r="A55" s="2" t="str">
        <f t="shared" si="9"/>
        <v>Product 2</v>
      </c>
      <c r="B55" s="2" t="str">
        <f t="shared" si="0"/>
        <v>New 2020</v>
      </c>
      <c r="C55" s="2">
        <v>6</v>
      </c>
      <c r="D55" s="2">
        <v>2020</v>
      </c>
      <c r="E55" s="2">
        <v>362</v>
      </c>
      <c r="F55" s="2" t="str">
        <f t="shared" si="10"/>
        <v>S1</v>
      </c>
      <c r="G55" s="2" t="str">
        <f>IF(C55&gt;=$H$1,"YTG","YTD")</f>
        <v>YTD</v>
      </c>
    </row>
    <row r="56" spans="1:7" x14ac:dyDescent="0.3">
      <c r="A56" s="2" t="str">
        <f t="shared" si="9"/>
        <v>Product 2</v>
      </c>
      <c r="B56" s="2" t="str">
        <f t="shared" si="0"/>
        <v>New 2020</v>
      </c>
      <c r="C56" s="2">
        <v>7</v>
      </c>
      <c r="D56" s="2">
        <v>2020</v>
      </c>
      <c r="E56" s="2">
        <v>261</v>
      </c>
      <c r="F56" s="2" t="str">
        <f t="shared" si="10"/>
        <v>S2</v>
      </c>
      <c r="G56" s="2" t="str">
        <f>IF(C56&gt;=$H$1,"YTG","YTD")</f>
        <v>YTD</v>
      </c>
    </row>
    <row r="57" spans="1:7" x14ac:dyDescent="0.3">
      <c r="A57" s="2" t="str">
        <f t="shared" si="9"/>
        <v>Product 2</v>
      </c>
      <c r="B57" s="2" t="str">
        <f t="shared" si="0"/>
        <v>New 2020</v>
      </c>
      <c r="C57" s="2">
        <v>8</v>
      </c>
      <c r="D57" s="2">
        <v>2020</v>
      </c>
      <c r="E57" s="2">
        <v>82</v>
      </c>
      <c r="F57" s="2" t="str">
        <f t="shared" si="10"/>
        <v>S2</v>
      </c>
      <c r="G57" s="2" t="str">
        <f>IF(C57&gt;=$H$1,"YTG","YTD")</f>
        <v>YTD</v>
      </c>
    </row>
    <row r="58" spans="1:7" x14ac:dyDescent="0.3">
      <c r="A58" s="2" t="str">
        <f t="shared" si="9"/>
        <v>Product 2</v>
      </c>
      <c r="B58" s="2" t="str">
        <f t="shared" si="0"/>
        <v>New 2020</v>
      </c>
      <c r="C58" s="2">
        <v>9</v>
      </c>
      <c r="D58" s="2">
        <v>2020</v>
      </c>
      <c r="E58" s="2">
        <v>358</v>
      </c>
      <c r="F58" s="2" t="str">
        <f t="shared" si="10"/>
        <v>S2</v>
      </c>
      <c r="G58" s="2" t="str">
        <f>IF(C58&gt;=$H$1,"YTG","YTD")</f>
        <v>YTD</v>
      </c>
    </row>
    <row r="59" spans="1:7" x14ac:dyDescent="0.3">
      <c r="A59" s="2" t="str">
        <f t="shared" si="9"/>
        <v>Product 2</v>
      </c>
      <c r="B59" s="2" t="str">
        <f t="shared" si="0"/>
        <v>New 2020</v>
      </c>
      <c r="C59" s="2">
        <v>10</v>
      </c>
      <c r="D59" s="2">
        <v>2020</v>
      </c>
      <c r="E59" s="2">
        <v>344</v>
      </c>
      <c r="F59" s="2" t="str">
        <f t="shared" si="10"/>
        <v>S2</v>
      </c>
      <c r="G59" s="2" t="str">
        <f>IF(C59&gt;=$H$1,"YTG","YTD")</f>
        <v>YTG</v>
      </c>
    </row>
    <row r="60" spans="1:7" x14ac:dyDescent="0.3">
      <c r="A60" s="2" t="str">
        <f t="shared" si="9"/>
        <v>Product 2</v>
      </c>
      <c r="B60" s="2" t="str">
        <f t="shared" si="0"/>
        <v>New 2020</v>
      </c>
      <c r="C60" s="2">
        <v>11</v>
      </c>
      <c r="D60" s="2">
        <v>2020</v>
      </c>
      <c r="E60" s="2">
        <v>47</v>
      </c>
      <c r="F60" s="2" t="str">
        <f t="shared" si="10"/>
        <v>S2</v>
      </c>
      <c r="G60" s="2" t="str">
        <f>IF(C60&gt;=$H$1,"YTG","YTD")</f>
        <v>YTG</v>
      </c>
    </row>
    <row r="61" spans="1:7" x14ac:dyDescent="0.3">
      <c r="A61" s="2" t="str">
        <f t="shared" si="9"/>
        <v>Product 2</v>
      </c>
      <c r="B61" s="2" t="str">
        <f t="shared" si="0"/>
        <v>New 2020</v>
      </c>
      <c r="C61" s="2">
        <v>12</v>
      </c>
      <c r="D61" s="2">
        <v>2020</v>
      </c>
      <c r="E61" s="2">
        <v>284</v>
      </c>
      <c r="F61" s="2" t="str">
        <f t="shared" si="10"/>
        <v>S2</v>
      </c>
      <c r="G61" s="2" t="str">
        <f>IF(C61&gt;=$H$1,"YTG","YTD")</f>
        <v>YTG</v>
      </c>
    </row>
    <row r="62" spans="1:7" x14ac:dyDescent="0.3">
      <c r="A62" s="2" t="str">
        <f t="shared" si="9"/>
        <v>Product 2</v>
      </c>
      <c r="B62" s="2" t="str">
        <f t="shared" si="0"/>
        <v>New 2020</v>
      </c>
      <c r="C62" s="2">
        <v>1</v>
      </c>
      <c r="D62" s="2">
        <v>2021</v>
      </c>
      <c r="E62" s="2">
        <v>324</v>
      </c>
      <c r="F62" s="2" t="str">
        <f>IF(C62&lt;7,"S1","S2")</f>
        <v>S1</v>
      </c>
      <c r="G62" s="2" t="str">
        <f>IF(C62&gt;=$H$1,"YTG","YTD")</f>
        <v>YTD</v>
      </c>
    </row>
    <row r="63" spans="1:7" x14ac:dyDescent="0.3">
      <c r="A63" s="2" t="str">
        <f t="shared" si="9"/>
        <v>Product 2</v>
      </c>
      <c r="B63" s="2" t="str">
        <f t="shared" si="0"/>
        <v>New 2020</v>
      </c>
      <c r="C63" s="2">
        <v>2</v>
      </c>
      <c r="D63" s="2">
        <v>2021</v>
      </c>
      <c r="E63" s="2">
        <v>451</v>
      </c>
      <c r="F63" s="2" t="str">
        <f t="shared" ref="F63:F73" si="11">IF(C63&lt;7,"S1","S2")</f>
        <v>S1</v>
      </c>
      <c r="G63" s="2" t="str">
        <f>IF(C63&gt;=$H$1,"YTG","YTD")</f>
        <v>YTD</v>
      </c>
    </row>
    <row r="64" spans="1:7" x14ac:dyDescent="0.3">
      <c r="A64" s="2" t="str">
        <f t="shared" si="9"/>
        <v>Product 2</v>
      </c>
      <c r="B64" s="2" t="str">
        <f t="shared" si="0"/>
        <v>New 2020</v>
      </c>
      <c r="C64" s="2">
        <v>3</v>
      </c>
      <c r="D64" s="2">
        <v>2021</v>
      </c>
      <c r="E64" s="2">
        <v>369</v>
      </c>
      <c r="F64" s="2" t="str">
        <f t="shared" si="11"/>
        <v>S1</v>
      </c>
      <c r="G64" s="2" t="str">
        <f>IF(C64&gt;=$H$1,"YTG","YTD")</f>
        <v>YTD</v>
      </c>
    </row>
    <row r="65" spans="1:7" x14ac:dyDescent="0.3">
      <c r="A65" s="2" t="str">
        <f t="shared" si="9"/>
        <v>Product 2</v>
      </c>
      <c r="B65" s="2" t="str">
        <f t="shared" si="0"/>
        <v>New 2020</v>
      </c>
      <c r="C65" s="2">
        <v>4</v>
      </c>
      <c r="D65" s="2">
        <v>2021</v>
      </c>
      <c r="E65" s="2">
        <v>179</v>
      </c>
      <c r="F65" s="2" t="str">
        <f t="shared" si="11"/>
        <v>S1</v>
      </c>
      <c r="G65" s="2" t="str">
        <f>IF(C65&gt;=$H$1,"YTG","YTD")</f>
        <v>YTD</v>
      </c>
    </row>
    <row r="66" spans="1:7" x14ac:dyDescent="0.3">
      <c r="A66" s="2" t="str">
        <f t="shared" si="9"/>
        <v>Product 2</v>
      </c>
      <c r="B66" s="2" t="str">
        <f t="shared" si="0"/>
        <v>New 2020</v>
      </c>
      <c r="C66" s="2">
        <v>5</v>
      </c>
      <c r="D66" s="2">
        <v>2021</v>
      </c>
      <c r="E66" s="2">
        <v>115</v>
      </c>
      <c r="F66" s="2" t="str">
        <f t="shared" si="11"/>
        <v>S1</v>
      </c>
      <c r="G66" s="2" t="str">
        <f>IF(C66&gt;=$H$1,"YTG","YTD")</f>
        <v>YTD</v>
      </c>
    </row>
    <row r="67" spans="1:7" x14ac:dyDescent="0.3">
      <c r="A67" s="2" t="str">
        <f t="shared" si="9"/>
        <v>Product 2</v>
      </c>
      <c r="B67" s="2" t="str">
        <f t="shared" ref="B67:B130" si="12">VLOOKUP(A67,$I$1:$J$5,2,FALSE)</f>
        <v>New 2020</v>
      </c>
      <c r="C67" s="2">
        <v>6</v>
      </c>
      <c r="D67" s="2">
        <v>2021</v>
      </c>
      <c r="E67" s="2">
        <v>77</v>
      </c>
      <c r="F67" s="2" t="str">
        <f t="shared" si="11"/>
        <v>S1</v>
      </c>
      <c r="G67" s="2" t="str">
        <f>IF(C67&gt;=$H$1,"YTG","YTD")</f>
        <v>YTD</v>
      </c>
    </row>
    <row r="68" spans="1:7" x14ac:dyDescent="0.3">
      <c r="A68" s="2" t="str">
        <f t="shared" si="9"/>
        <v>Product 2</v>
      </c>
      <c r="B68" s="2" t="str">
        <f t="shared" si="12"/>
        <v>New 2020</v>
      </c>
      <c r="C68" s="2">
        <v>7</v>
      </c>
      <c r="D68" s="2">
        <v>2021</v>
      </c>
      <c r="E68" s="2">
        <v>437</v>
      </c>
      <c r="F68" s="2" t="str">
        <f t="shared" si="11"/>
        <v>S2</v>
      </c>
      <c r="G68" s="2" t="str">
        <f>IF(C68&gt;=$H$1,"YTG","YTD")</f>
        <v>YTD</v>
      </c>
    </row>
    <row r="69" spans="1:7" x14ac:dyDescent="0.3">
      <c r="A69" s="2" t="str">
        <f t="shared" si="9"/>
        <v>Product 2</v>
      </c>
      <c r="B69" s="2" t="str">
        <f t="shared" si="12"/>
        <v>New 2020</v>
      </c>
      <c r="C69" s="2">
        <v>8</v>
      </c>
      <c r="D69" s="2">
        <v>2021</v>
      </c>
      <c r="E69" s="2">
        <v>405</v>
      </c>
      <c r="F69" s="2" t="str">
        <f t="shared" si="11"/>
        <v>S2</v>
      </c>
      <c r="G69" s="2" t="str">
        <f>IF(C69&gt;=$H$1,"YTG","YTD")</f>
        <v>YTD</v>
      </c>
    </row>
    <row r="70" spans="1:7" x14ac:dyDescent="0.3">
      <c r="A70" s="2" t="str">
        <f t="shared" si="9"/>
        <v>Product 2</v>
      </c>
      <c r="B70" s="2" t="str">
        <f t="shared" si="12"/>
        <v>New 2020</v>
      </c>
      <c r="C70" s="2">
        <v>9</v>
      </c>
      <c r="D70" s="2">
        <v>2021</v>
      </c>
      <c r="E70" s="2">
        <v>102</v>
      </c>
      <c r="F70" s="2" t="str">
        <f t="shared" si="11"/>
        <v>S2</v>
      </c>
      <c r="G70" s="2" t="str">
        <f>IF(C70&gt;=$H$1,"YTG","YTD")</f>
        <v>YTD</v>
      </c>
    </row>
    <row r="71" spans="1:7" x14ac:dyDescent="0.3">
      <c r="A71" s="2" t="str">
        <f t="shared" si="9"/>
        <v>Product 2</v>
      </c>
      <c r="B71" s="2" t="str">
        <f t="shared" si="12"/>
        <v>New 2020</v>
      </c>
      <c r="C71" s="2">
        <v>10</v>
      </c>
      <c r="D71" s="2">
        <v>2021</v>
      </c>
      <c r="E71" s="2">
        <v>445</v>
      </c>
      <c r="F71" s="2" t="str">
        <f t="shared" si="11"/>
        <v>S2</v>
      </c>
      <c r="G71" s="2" t="str">
        <f>IF(C71&gt;=$H$1,"YTG","YTD")</f>
        <v>YTG</v>
      </c>
    </row>
    <row r="72" spans="1:7" x14ac:dyDescent="0.3">
      <c r="A72" s="2" t="str">
        <f t="shared" si="9"/>
        <v>Product 2</v>
      </c>
      <c r="B72" s="2" t="str">
        <f t="shared" si="12"/>
        <v>New 2020</v>
      </c>
      <c r="C72" s="2">
        <v>11</v>
      </c>
      <c r="D72" s="2">
        <v>2021</v>
      </c>
      <c r="E72" s="2">
        <v>251</v>
      </c>
      <c r="F72" s="2" t="str">
        <f t="shared" si="11"/>
        <v>S2</v>
      </c>
      <c r="G72" s="2" t="str">
        <f>IF(C72&gt;=$H$1,"YTG","YTD")</f>
        <v>YTG</v>
      </c>
    </row>
    <row r="73" spans="1:7" x14ac:dyDescent="0.3">
      <c r="A73" s="2" t="str">
        <f t="shared" si="9"/>
        <v>Product 2</v>
      </c>
      <c r="B73" s="2" t="str">
        <f t="shared" si="12"/>
        <v>New 2020</v>
      </c>
      <c r="C73" s="2">
        <v>12</v>
      </c>
      <c r="D73" s="2">
        <v>2021</v>
      </c>
      <c r="E73" s="2">
        <v>239</v>
      </c>
      <c r="F73" s="2" t="str">
        <f t="shared" si="11"/>
        <v>S2</v>
      </c>
      <c r="G73" s="2" t="str">
        <f>IF(C73&gt;=$H$1,"YTG","YTD")</f>
        <v>YTG</v>
      </c>
    </row>
    <row r="74" spans="1:7" x14ac:dyDescent="0.3">
      <c r="A74" s="1" t="s">
        <v>6</v>
      </c>
      <c r="B74" s="1" t="str">
        <f t="shared" si="12"/>
        <v>Old</v>
      </c>
      <c r="C74" s="1">
        <v>1</v>
      </c>
      <c r="D74" s="1">
        <v>2019</v>
      </c>
      <c r="E74" s="1">
        <v>238</v>
      </c>
      <c r="F74" s="1" t="str">
        <f>IF(C74&lt;7,"S1","S2")</f>
        <v>S1</v>
      </c>
      <c r="G74" s="1" t="str">
        <f>IF(C74&gt;=$H$1,"YTG","YTD")</f>
        <v>YTD</v>
      </c>
    </row>
    <row r="75" spans="1:7" x14ac:dyDescent="0.3">
      <c r="A75" s="1" t="str">
        <f>A74</f>
        <v>Product 3</v>
      </c>
      <c r="B75" s="1" t="str">
        <f t="shared" si="12"/>
        <v>Old</v>
      </c>
      <c r="C75" s="1">
        <v>2</v>
      </c>
      <c r="D75" s="1">
        <v>2019</v>
      </c>
      <c r="E75" s="1">
        <v>384</v>
      </c>
      <c r="F75" s="1" t="str">
        <f t="shared" ref="F75:F85" si="13">IF(C75&lt;7,"S1","S2")</f>
        <v>S1</v>
      </c>
      <c r="G75" s="1" t="str">
        <f>IF(C75&gt;=$H$1,"YTG","YTD")</f>
        <v>YTD</v>
      </c>
    </row>
    <row r="76" spans="1:7" x14ac:dyDescent="0.3">
      <c r="A76" s="1" t="str">
        <f t="shared" ref="A76:A109" si="14">A75</f>
        <v>Product 3</v>
      </c>
      <c r="B76" s="1" t="str">
        <f t="shared" si="12"/>
        <v>Old</v>
      </c>
      <c r="C76" s="1">
        <v>3</v>
      </c>
      <c r="D76" s="1">
        <v>2019</v>
      </c>
      <c r="E76" s="1">
        <v>170</v>
      </c>
      <c r="F76" s="1" t="str">
        <f t="shared" si="13"/>
        <v>S1</v>
      </c>
      <c r="G76" s="1" t="str">
        <f>IF(C76&gt;=$H$1,"YTG","YTD")</f>
        <v>YTD</v>
      </c>
    </row>
    <row r="77" spans="1:7" x14ac:dyDescent="0.3">
      <c r="A77" s="1" t="str">
        <f t="shared" si="14"/>
        <v>Product 3</v>
      </c>
      <c r="B77" s="1" t="str">
        <f t="shared" si="12"/>
        <v>Old</v>
      </c>
      <c r="C77" s="1">
        <v>4</v>
      </c>
      <c r="D77" s="1">
        <v>2019</v>
      </c>
      <c r="E77" s="1">
        <v>297</v>
      </c>
      <c r="F77" s="1" t="str">
        <f t="shared" si="13"/>
        <v>S1</v>
      </c>
      <c r="G77" s="1" t="str">
        <f>IF(C77&gt;=$H$1,"YTG","YTD")</f>
        <v>YTD</v>
      </c>
    </row>
    <row r="78" spans="1:7" x14ac:dyDescent="0.3">
      <c r="A78" s="1" t="str">
        <f t="shared" si="14"/>
        <v>Product 3</v>
      </c>
      <c r="B78" s="1" t="str">
        <f t="shared" si="12"/>
        <v>Old</v>
      </c>
      <c r="C78" s="1">
        <v>5</v>
      </c>
      <c r="D78" s="1">
        <v>2019</v>
      </c>
      <c r="E78" s="1">
        <v>264</v>
      </c>
      <c r="F78" s="1" t="str">
        <f t="shared" si="13"/>
        <v>S1</v>
      </c>
      <c r="G78" s="1" t="str">
        <f>IF(C78&gt;=$H$1,"YTG","YTD")</f>
        <v>YTD</v>
      </c>
    </row>
    <row r="79" spans="1:7" x14ac:dyDescent="0.3">
      <c r="A79" s="1" t="str">
        <f t="shared" si="14"/>
        <v>Product 3</v>
      </c>
      <c r="B79" s="1" t="str">
        <f t="shared" si="12"/>
        <v>Old</v>
      </c>
      <c r="C79" s="1">
        <v>6</v>
      </c>
      <c r="D79" s="1">
        <v>2019</v>
      </c>
      <c r="E79" s="1">
        <v>302</v>
      </c>
      <c r="F79" s="1" t="str">
        <f t="shared" si="13"/>
        <v>S1</v>
      </c>
      <c r="G79" s="1" t="str">
        <f>IF(C79&gt;=$H$1,"YTG","YTD")</f>
        <v>YTD</v>
      </c>
    </row>
    <row r="80" spans="1:7" x14ac:dyDescent="0.3">
      <c r="A80" s="1" t="str">
        <f t="shared" si="14"/>
        <v>Product 3</v>
      </c>
      <c r="B80" s="1" t="str">
        <f t="shared" si="12"/>
        <v>Old</v>
      </c>
      <c r="C80" s="1">
        <v>7</v>
      </c>
      <c r="D80" s="1">
        <v>2019</v>
      </c>
      <c r="E80" s="1">
        <v>258</v>
      </c>
      <c r="F80" s="1" t="str">
        <f t="shared" si="13"/>
        <v>S2</v>
      </c>
      <c r="G80" s="1" t="str">
        <f>IF(C80&gt;=$H$1,"YTG","YTD")</f>
        <v>YTD</v>
      </c>
    </row>
    <row r="81" spans="1:7" x14ac:dyDescent="0.3">
      <c r="A81" s="1" t="str">
        <f t="shared" si="14"/>
        <v>Product 3</v>
      </c>
      <c r="B81" s="1" t="str">
        <f t="shared" si="12"/>
        <v>Old</v>
      </c>
      <c r="C81" s="1">
        <v>8</v>
      </c>
      <c r="D81" s="1">
        <v>2019</v>
      </c>
      <c r="E81" s="1">
        <v>413</v>
      </c>
      <c r="F81" s="1" t="str">
        <f t="shared" si="13"/>
        <v>S2</v>
      </c>
      <c r="G81" s="1" t="str">
        <f>IF(C81&gt;=$H$1,"YTG","YTD")</f>
        <v>YTD</v>
      </c>
    </row>
    <row r="82" spans="1:7" x14ac:dyDescent="0.3">
      <c r="A82" s="1" t="str">
        <f t="shared" si="14"/>
        <v>Product 3</v>
      </c>
      <c r="B82" s="1" t="str">
        <f t="shared" si="12"/>
        <v>Old</v>
      </c>
      <c r="C82" s="1">
        <v>9</v>
      </c>
      <c r="D82" s="1">
        <v>2019</v>
      </c>
      <c r="E82" s="1">
        <v>253</v>
      </c>
      <c r="F82" s="1" t="str">
        <f t="shared" si="13"/>
        <v>S2</v>
      </c>
      <c r="G82" s="1" t="str">
        <f>IF(C82&gt;=$H$1,"YTG","YTD")</f>
        <v>YTD</v>
      </c>
    </row>
    <row r="83" spans="1:7" x14ac:dyDescent="0.3">
      <c r="A83" s="1" t="str">
        <f t="shared" si="14"/>
        <v>Product 3</v>
      </c>
      <c r="B83" s="1" t="str">
        <f t="shared" si="12"/>
        <v>Old</v>
      </c>
      <c r="C83" s="1">
        <v>10</v>
      </c>
      <c r="D83" s="1">
        <v>2019</v>
      </c>
      <c r="E83" s="1">
        <v>486</v>
      </c>
      <c r="F83" s="1" t="str">
        <f t="shared" si="13"/>
        <v>S2</v>
      </c>
      <c r="G83" s="1" t="str">
        <f>IF(C83&gt;=$H$1,"YTG","YTD")</f>
        <v>YTG</v>
      </c>
    </row>
    <row r="84" spans="1:7" x14ac:dyDescent="0.3">
      <c r="A84" s="1" t="str">
        <f t="shared" si="14"/>
        <v>Product 3</v>
      </c>
      <c r="B84" s="1" t="str">
        <f t="shared" si="12"/>
        <v>Old</v>
      </c>
      <c r="C84" s="1">
        <v>11</v>
      </c>
      <c r="D84" s="1">
        <v>2019</v>
      </c>
      <c r="E84" s="1">
        <v>426</v>
      </c>
      <c r="F84" s="1" t="str">
        <f t="shared" si="13"/>
        <v>S2</v>
      </c>
      <c r="G84" s="1" t="str">
        <f>IF(C84&gt;=$H$1,"YTG","YTD")</f>
        <v>YTG</v>
      </c>
    </row>
    <row r="85" spans="1:7" x14ac:dyDescent="0.3">
      <c r="A85" s="1" t="str">
        <f t="shared" si="14"/>
        <v>Product 3</v>
      </c>
      <c r="B85" s="1" t="str">
        <f t="shared" si="12"/>
        <v>Old</v>
      </c>
      <c r="C85" s="1">
        <v>12</v>
      </c>
      <c r="D85" s="1">
        <v>2019</v>
      </c>
      <c r="E85" s="1">
        <v>78</v>
      </c>
      <c r="F85" s="1" t="str">
        <f t="shared" si="13"/>
        <v>S2</v>
      </c>
      <c r="G85" s="1" t="str">
        <f>IF(C85&gt;=$H$1,"YTG","YTD")</f>
        <v>YTG</v>
      </c>
    </row>
    <row r="86" spans="1:7" x14ac:dyDescent="0.3">
      <c r="A86" s="1" t="str">
        <f t="shared" si="14"/>
        <v>Product 3</v>
      </c>
      <c r="B86" s="1" t="str">
        <f t="shared" si="12"/>
        <v>Old</v>
      </c>
      <c r="C86" s="1">
        <v>1</v>
      </c>
      <c r="D86" s="1">
        <v>2020</v>
      </c>
      <c r="E86" s="1">
        <v>11</v>
      </c>
      <c r="F86" s="1" t="str">
        <f>IF(C86&lt;7,"S1","S2")</f>
        <v>S1</v>
      </c>
      <c r="G86" s="1" t="str">
        <f>IF(C86&gt;=$H$1,"YTG","YTD")</f>
        <v>YTD</v>
      </c>
    </row>
    <row r="87" spans="1:7" x14ac:dyDescent="0.3">
      <c r="A87" s="1" t="str">
        <f t="shared" si="14"/>
        <v>Product 3</v>
      </c>
      <c r="B87" s="1" t="str">
        <f t="shared" si="12"/>
        <v>Old</v>
      </c>
      <c r="C87" s="1">
        <v>2</v>
      </c>
      <c r="D87" s="1">
        <v>2020</v>
      </c>
      <c r="E87" s="1">
        <v>110</v>
      </c>
      <c r="F87" s="1" t="str">
        <f t="shared" ref="F87:F97" si="15">IF(C87&lt;7,"S1","S2")</f>
        <v>S1</v>
      </c>
      <c r="G87" s="1" t="str">
        <f>IF(C87&gt;=$H$1,"YTG","YTD")</f>
        <v>YTD</v>
      </c>
    </row>
    <row r="88" spans="1:7" x14ac:dyDescent="0.3">
      <c r="A88" s="1" t="str">
        <f t="shared" si="14"/>
        <v>Product 3</v>
      </c>
      <c r="B88" s="1" t="str">
        <f t="shared" si="12"/>
        <v>Old</v>
      </c>
      <c r="C88" s="1">
        <v>3</v>
      </c>
      <c r="D88" s="1">
        <v>2020</v>
      </c>
      <c r="E88" s="1">
        <v>351</v>
      </c>
      <c r="F88" s="1" t="str">
        <f t="shared" si="15"/>
        <v>S1</v>
      </c>
      <c r="G88" s="1" t="str">
        <f>IF(C88&gt;=$H$1,"YTG","YTD")</f>
        <v>YTD</v>
      </c>
    </row>
    <row r="89" spans="1:7" x14ac:dyDescent="0.3">
      <c r="A89" s="1" t="str">
        <f t="shared" si="14"/>
        <v>Product 3</v>
      </c>
      <c r="B89" s="1" t="str">
        <f t="shared" si="12"/>
        <v>Old</v>
      </c>
      <c r="C89" s="1">
        <v>4</v>
      </c>
      <c r="D89" s="1">
        <v>2020</v>
      </c>
      <c r="E89" s="1">
        <v>74</v>
      </c>
      <c r="F89" s="1" t="str">
        <f t="shared" si="15"/>
        <v>S1</v>
      </c>
      <c r="G89" s="1" t="str">
        <f>IF(C89&gt;=$H$1,"YTG","YTD")</f>
        <v>YTD</v>
      </c>
    </row>
    <row r="90" spans="1:7" x14ac:dyDescent="0.3">
      <c r="A90" s="1" t="str">
        <f t="shared" si="14"/>
        <v>Product 3</v>
      </c>
      <c r="B90" s="1" t="str">
        <f t="shared" si="12"/>
        <v>Old</v>
      </c>
      <c r="C90" s="1">
        <v>5</v>
      </c>
      <c r="D90" s="1">
        <v>2020</v>
      </c>
      <c r="E90" s="1">
        <v>137</v>
      </c>
      <c r="F90" s="1" t="str">
        <f t="shared" si="15"/>
        <v>S1</v>
      </c>
      <c r="G90" s="1" t="str">
        <f>IF(C90&gt;=$H$1,"YTG","YTD")</f>
        <v>YTD</v>
      </c>
    </row>
    <row r="91" spans="1:7" x14ac:dyDescent="0.3">
      <c r="A91" s="1" t="str">
        <f t="shared" si="14"/>
        <v>Product 3</v>
      </c>
      <c r="B91" s="1" t="str">
        <f t="shared" si="12"/>
        <v>Old</v>
      </c>
      <c r="C91" s="1">
        <v>6</v>
      </c>
      <c r="D91" s="1">
        <v>2020</v>
      </c>
      <c r="E91" s="1">
        <v>189</v>
      </c>
      <c r="F91" s="1" t="str">
        <f t="shared" si="15"/>
        <v>S1</v>
      </c>
      <c r="G91" s="1" t="str">
        <f>IF(C91&gt;=$H$1,"YTG","YTD")</f>
        <v>YTD</v>
      </c>
    </row>
    <row r="92" spans="1:7" x14ac:dyDescent="0.3">
      <c r="A92" s="1" t="str">
        <f t="shared" si="14"/>
        <v>Product 3</v>
      </c>
      <c r="B92" s="1" t="str">
        <f t="shared" si="12"/>
        <v>Old</v>
      </c>
      <c r="C92" s="1">
        <v>7</v>
      </c>
      <c r="D92" s="1">
        <v>2020</v>
      </c>
      <c r="E92" s="1">
        <v>216</v>
      </c>
      <c r="F92" s="1" t="str">
        <f t="shared" si="15"/>
        <v>S2</v>
      </c>
      <c r="G92" s="1" t="str">
        <f>IF(C92&gt;=$H$1,"YTG","YTD")</f>
        <v>YTD</v>
      </c>
    </row>
    <row r="93" spans="1:7" x14ac:dyDescent="0.3">
      <c r="A93" s="1" t="str">
        <f t="shared" si="14"/>
        <v>Product 3</v>
      </c>
      <c r="B93" s="1" t="str">
        <f t="shared" si="12"/>
        <v>Old</v>
      </c>
      <c r="C93" s="1">
        <v>8</v>
      </c>
      <c r="D93" s="1">
        <v>2020</v>
      </c>
      <c r="E93" s="1">
        <v>467</v>
      </c>
      <c r="F93" s="1" t="str">
        <f t="shared" si="15"/>
        <v>S2</v>
      </c>
      <c r="G93" s="1" t="str">
        <f>IF(C93&gt;=$H$1,"YTG","YTD")</f>
        <v>YTD</v>
      </c>
    </row>
    <row r="94" spans="1:7" x14ac:dyDescent="0.3">
      <c r="A94" s="1" t="str">
        <f t="shared" si="14"/>
        <v>Product 3</v>
      </c>
      <c r="B94" s="1" t="str">
        <f t="shared" si="12"/>
        <v>Old</v>
      </c>
      <c r="C94" s="1">
        <v>9</v>
      </c>
      <c r="D94" s="1">
        <v>2020</v>
      </c>
      <c r="E94" s="1">
        <v>219</v>
      </c>
      <c r="F94" s="1" t="str">
        <f t="shared" si="15"/>
        <v>S2</v>
      </c>
      <c r="G94" s="1" t="str">
        <f>IF(C94&gt;=$H$1,"YTG","YTD")</f>
        <v>YTD</v>
      </c>
    </row>
    <row r="95" spans="1:7" x14ac:dyDescent="0.3">
      <c r="A95" s="1" t="str">
        <f t="shared" si="14"/>
        <v>Product 3</v>
      </c>
      <c r="B95" s="1" t="str">
        <f t="shared" si="12"/>
        <v>Old</v>
      </c>
      <c r="C95" s="1">
        <v>10</v>
      </c>
      <c r="D95" s="1">
        <v>2020</v>
      </c>
      <c r="E95" s="1">
        <v>466</v>
      </c>
      <c r="F95" s="1" t="str">
        <f t="shared" si="15"/>
        <v>S2</v>
      </c>
      <c r="G95" s="1" t="str">
        <f>IF(C95&gt;=$H$1,"YTG","YTD")</f>
        <v>YTG</v>
      </c>
    </row>
    <row r="96" spans="1:7" x14ac:dyDescent="0.3">
      <c r="A96" s="1" t="str">
        <f t="shared" si="14"/>
        <v>Product 3</v>
      </c>
      <c r="B96" s="1" t="str">
        <f t="shared" si="12"/>
        <v>Old</v>
      </c>
      <c r="C96" s="1">
        <v>11</v>
      </c>
      <c r="D96" s="1">
        <v>2020</v>
      </c>
      <c r="E96" s="1">
        <v>285</v>
      </c>
      <c r="F96" s="1" t="str">
        <f t="shared" si="15"/>
        <v>S2</v>
      </c>
      <c r="G96" s="1" t="str">
        <f>IF(C96&gt;=$H$1,"YTG","YTD")</f>
        <v>YTG</v>
      </c>
    </row>
    <row r="97" spans="1:7" x14ac:dyDescent="0.3">
      <c r="A97" s="1" t="str">
        <f t="shared" si="14"/>
        <v>Product 3</v>
      </c>
      <c r="B97" s="1" t="str">
        <f t="shared" si="12"/>
        <v>Old</v>
      </c>
      <c r="C97" s="1">
        <v>12</v>
      </c>
      <c r="D97" s="1">
        <v>2020</v>
      </c>
      <c r="E97" s="1">
        <v>321</v>
      </c>
      <c r="F97" s="1" t="str">
        <f t="shared" si="15"/>
        <v>S2</v>
      </c>
      <c r="G97" s="1" t="str">
        <f>IF(C97&gt;=$H$1,"YTG","YTD")</f>
        <v>YTG</v>
      </c>
    </row>
    <row r="98" spans="1:7" x14ac:dyDescent="0.3">
      <c r="A98" s="1" t="str">
        <f t="shared" si="14"/>
        <v>Product 3</v>
      </c>
      <c r="B98" s="1" t="str">
        <f t="shared" si="12"/>
        <v>Old</v>
      </c>
      <c r="C98" s="1">
        <v>1</v>
      </c>
      <c r="D98" s="1">
        <v>2021</v>
      </c>
      <c r="E98" s="1">
        <v>252</v>
      </c>
      <c r="F98" s="1" t="str">
        <f>IF(C98&lt;7,"S1","S2")</f>
        <v>S1</v>
      </c>
      <c r="G98" s="1" t="str">
        <f>IF(C98&gt;=$H$1,"YTG","YTD")</f>
        <v>YTD</v>
      </c>
    </row>
    <row r="99" spans="1:7" x14ac:dyDescent="0.3">
      <c r="A99" s="1" t="str">
        <f t="shared" si="14"/>
        <v>Product 3</v>
      </c>
      <c r="B99" s="1" t="str">
        <f t="shared" si="12"/>
        <v>Old</v>
      </c>
      <c r="C99" s="1">
        <v>2</v>
      </c>
      <c r="D99" s="1">
        <v>2021</v>
      </c>
      <c r="E99" s="1">
        <v>406</v>
      </c>
      <c r="F99" s="1" t="str">
        <f t="shared" ref="F99:F109" si="16">IF(C99&lt;7,"S1","S2")</f>
        <v>S1</v>
      </c>
      <c r="G99" s="1" t="str">
        <f>IF(C99&gt;=$H$1,"YTG","YTD")</f>
        <v>YTD</v>
      </c>
    </row>
    <row r="100" spans="1:7" x14ac:dyDescent="0.3">
      <c r="A100" s="1" t="str">
        <f t="shared" si="14"/>
        <v>Product 3</v>
      </c>
      <c r="B100" s="1" t="str">
        <f t="shared" si="12"/>
        <v>Old</v>
      </c>
      <c r="C100" s="1">
        <v>3</v>
      </c>
      <c r="D100" s="1">
        <v>2021</v>
      </c>
      <c r="E100" s="1">
        <v>197</v>
      </c>
      <c r="F100" s="1" t="str">
        <f t="shared" si="16"/>
        <v>S1</v>
      </c>
      <c r="G100" s="1" t="str">
        <f>IF(C100&gt;=$H$1,"YTG","YTD")</f>
        <v>YTD</v>
      </c>
    </row>
    <row r="101" spans="1:7" x14ac:dyDescent="0.3">
      <c r="A101" s="1" t="str">
        <f t="shared" si="14"/>
        <v>Product 3</v>
      </c>
      <c r="B101" s="1" t="str">
        <f t="shared" si="12"/>
        <v>Old</v>
      </c>
      <c r="C101" s="1">
        <v>4</v>
      </c>
      <c r="D101" s="1">
        <v>2021</v>
      </c>
      <c r="E101" s="1">
        <v>178</v>
      </c>
      <c r="F101" s="1" t="str">
        <f t="shared" si="16"/>
        <v>S1</v>
      </c>
      <c r="G101" s="1" t="str">
        <f>IF(C101&gt;=$H$1,"YTG","YTD")</f>
        <v>YTD</v>
      </c>
    </row>
    <row r="102" spans="1:7" x14ac:dyDescent="0.3">
      <c r="A102" s="1" t="str">
        <f t="shared" si="14"/>
        <v>Product 3</v>
      </c>
      <c r="B102" s="1" t="str">
        <f t="shared" si="12"/>
        <v>Old</v>
      </c>
      <c r="C102" s="1">
        <v>5</v>
      </c>
      <c r="D102" s="1">
        <v>2021</v>
      </c>
      <c r="E102" s="1">
        <v>380</v>
      </c>
      <c r="F102" s="1" t="str">
        <f t="shared" si="16"/>
        <v>S1</v>
      </c>
      <c r="G102" s="1" t="str">
        <f>IF(C102&gt;=$H$1,"YTG","YTD")</f>
        <v>YTD</v>
      </c>
    </row>
    <row r="103" spans="1:7" x14ac:dyDescent="0.3">
      <c r="A103" s="1" t="str">
        <f t="shared" si="14"/>
        <v>Product 3</v>
      </c>
      <c r="B103" s="1" t="str">
        <f t="shared" si="12"/>
        <v>Old</v>
      </c>
      <c r="C103" s="1">
        <v>6</v>
      </c>
      <c r="D103" s="1">
        <v>2021</v>
      </c>
      <c r="E103" s="1">
        <v>136</v>
      </c>
      <c r="F103" s="1" t="str">
        <f t="shared" si="16"/>
        <v>S1</v>
      </c>
      <c r="G103" s="1" t="str">
        <f>IF(C103&gt;=$H$1,"YTG","YTD")</f>
        <v>YTD</v>
      </c>
    </row>
    <row r="104" spans="1:7" x14ac:dyDescent="0.3">
      <c r="A104" s="1" t="str">
        <f t="shared" si="14"/>
        <v>Product 3</v>
      </c>
      <c r="B104" s="1" t="str">
        <f t="shared" si="12"/>
        <v>Old</v>
      </c>
      <c r="C104" s="1">
        <v>7</v>
      </c>
      <c r="D104" s="1">
        <v>2021</v>
      </c>
      <c r="E104" s="1">
        <v>309</v>
      </c>
      <c r="F104" s="1" t="str">
        <f t="shared" si="16"/>
        <v>S2</v>
      </c>
      <c r="G104" s="1" t="str">
        <f>IF(C104&gt;=$H$1,"YTG","YTD")</f>
        <v>YTD</v>
      </c>
    </row>
    <row r="105" spans="1:7" x14ac:dyDescent="0.3">
      <c r="A105" s="1" t="str">
        <f t="shared" si="14"/>
        <v>Product 3</v>
      </c>
      <c r="B105" s="1" t="str">
        <f t="shared" si="12"/>
        <v>Old</v>
      </c>
      <c r="C105" s="1">
        <v>8</v>
      </c>
      <c r="D105" s="1">
        <v>2021</v>
      </c>
      <c r="E105" s="1">
        <v>118</v>
      </c>
      <c r="F105" s="1" t="str">
        <f t="shared" si="16"/>
        <v>S2</v>
      </c>
      <c r="G105" s="1" t="str">
        <f>IF(C105&gt;=$H$1,"YTG","YTD")</f>
        <v>YTD</v>
      </c>
    </row>
    <row r="106" spans="1:7" x14ac:dyDescent="0.3">
      <c r="A106" s="1" t="str">
        <f t="shared" si="14"/>
        <v>Product 3</v>
      </c>
      <c r="B106" s="1" t="str">
        <f t="shared" si="12"/>
        <v>Old</v>
      </c>
      <c r="C106" s="1">
        <v>9</v>
      </c>
      <c r="D106" s="1">
        <v>2021</v>
      </c>
      <c r="E106" s="1">
        <v>94</v>
      </c>
      <c r="F106" s="1" t="str">
        <f t="shared" si="16"/>
        <v>S2</v>
      </c>
      <c r="G106" s="1" t="str">
        <f>IF(C106&gt;=$H$1,"YTG","YTD")</f>
        <v>YTD</v>
      </c>
    </row>
    <row r="107" spans="1:7" x14ac:dyDescent="0.3">
      <c r="A107" s="1" t="str">
        <f t="shared" si="14"/>
        <v>Product 3</v>
      </c>
      <c r="B107" s="1" t="str">
        <f t="shared" si="12"/>
        <v>Old</v>
      </c>
      <c r="C107" s="1">
        <v>10</v>
      </c>
      <c r="D107" s="1">
        <v>2021</v>
      </c>
      <c r="E107" s="1">
        <v>127</v>
      </c>
      <c r="F107" s="1" t="str">
        <f t="shared" si="16"/>
        <v>S2</v>
      </c>
      <c r="G107" s="1" t="str">
        <f>IF(C107&gt;=$H$1,"YTG","YTD")</f>
        <v>YTG</v>
      </c>
    </row>
    <row r="108" spans="1:7" x14ac:dyDescent="0.3">
      <c r="A108" s="1" t="str">
        <f t="shared" si="14"/>
        <v>Product 3</v>
      </c>
      <c r="B108" s="1" t="str">
        <f t="shared" si="12"/>
        <v>Old</v>
      </c>
      <c r="C108" s="1">
        <v>11</v>
      </c>
      <c r="D108" s="1">
        <v>2021</v>
      </c>
      <c r="E108" s="1">
        <v>215</v>
      </c>
      <c r="F108" s="1" t="str">
        <f t="shared" si="16"/>
        <v>S2</v>
      </c>
      <c r="G108" s="1" t="str">
        <f>IF(C108&gt;=$H$1,"YTG","YTD")</f>
        <v>YTG</v>
      </c>
    </row>
    <row r="109" spans="1:7" x14ac:dyDescent="0.3">
      <c r="A109" s="1" t="str">
        <f t="shared" si="14"/>
        <v>Product 3</v>
      </c>
      <c r="B109" s="1" t="str">
        <f t="shared" si="12"/>
        <v>Old</v>
      </c>
      <c r="C109" s="1">
        <v>12</v>
      </c>
      <c r="D109" s="1">
        <v>2021</v>
      </c>
      <c r="E109" s="1">
        <v>355</v>
      </c>
      <c r="F109" s="1" t="str">
        <f t="shared" si="16"/>
        <v>S2</v>
      </c>
      <c r="G109" s="1" t="str">
        <f>IF(C109&gt;=$H$1,"YTG","YTD")</f>
        <v>YTG</v>
      </c>
    </row>
    <row r="110" spans="1:7" x14ac:dyDescent="0.3">
      <c r="A110" s="2" t="s">
        <v>7</v>
      </c>
      <c r="B110" s="2" t="str">
        <f t="shared" si="12"/>
        <v>Old</v>
      </c>
      <c r="C110" s="2">
        <v>1</v>
      </c>
      <c r="D110" s="2">
        <v>2019</v>
      </c>
      <c r="E110" s="2">
        <v>257</v>
      </c>
      <c r="F110" s="2" t="str">
        <f>IF(C110&lt;7,"S1","S2")</f>
        <v>S1</v>
      </c>
      <c r="G110" s="2" t="str">
        <f>IF(C110&gt;=$H$1,"YTG","YTD")</f>
        <v>YTD</v>
      </c>
    </row>
    <row r="111" spans="1:7" x14ac:dyDescent="0.3">
      <c r="A111" s="2" t="str">
        <f>A110</f>
        <v>Product 4</v>
      </c>
      <c r="B111" s="2" t="str">
        <f t="shared" si="12"/>
        <v>Old</v>
      </c>
      <c r="C111" s="2">
        <v>2</v>
      </c>
      <c r="D111" s="2">
        <v>2019</v>
      </c>
      <c r="E111" s="2">
        <v>76</v>
      </c>
      <c r="F111" s="2" t="str">
        <f t="shared" ref="F111:F121" si="17">IF(C111&lt;7,"S1","S2")</f>
        <v>S1</v>
      </c>
      <c r="G111" s="2" t="str">
        <f>IF(C111&gt;=$H$1,"YTG","YTD")</f>
        <v>YTD</v>
      </c>
    </row>
    <row r="112" spans="1:7" x14ac:dyDescent="0.3">
      <c r="A112" s="2" t="str">
        <f t="shared" ref="A112:A133" si="18">A111</f>
        <v>Product 4</v>
      </c>
      <c r="B112" s="2" t="str">
        <f t="shared" si="12"/>
        <v>Old</v>
      </c>
      <c r="C112" s="2">
        <v>3</v>
      </c>
      <c r="D112" s="2">
        <v>2019</v>
      </c>
      <c r="E112" s="2">
        <v>91</v>
      </c>
      <c r="F112" s="2" t="str">
        <f t="shared" si="17"/>
        <v>S1</v>
      </c>
      <c r="G112" s="2" t="str">
        <f>IF(C112&gt;=$H$1,"YTG","YTD")</f>
        <v>YTD</v>
      </c>
    </row>
    <row r="113" spans="1:7" x14ac:dyDescent="0.3">
      <c r="A113" s="2" t="str">
        <f t="shared" si="18"/>
        <v>Product 4</v>
      </c>
      <c r="B113" s="2" t="str">
        <f t="shared" si="12"/>
        <v>Old</v>
      </c>
      <c r="C113" s="2">
        <v>4</v>
      </c>
      <c r="D113" s="2">
        <v>2019</v>
      </c>
      <c r="E113" s="2">
        <v>456</v>
      </c>
      <c r="F113" s="2" t="str">
        <f t="shared" si="17"/>
        <v>S1</v>
      </c>
      <c r="G113" s="2" t="str">
        <f>IF(C113&gt;=$H$1,"YTG","YTD")</f>
        <v>YTD</v>
      </c>
    </row>
    <row r="114" spans="1:7" x14ac:dyDescent="0.3">
      <c r="A114" s="2" t="str">
        <f t="shared" si="18"/>
        <v>Product 4</v>
      </c>
      <c r="B114" s="2" t="str">
        <f t="shared" si="12"/>
        <v>Old</v>
      </c>
      <c r="C114" s="2">
        <v>5</v>
      </c>
      <c r="D114" s="2">
        <v>2019</v>
      </c>
      <c r="E114" s="2">
        <v>15</v>
      </c>
      <c r="F114" s="2" t="str">
        <f t="shared" si="17"/>
        <v>S1</v>
      </c>
      <c r="G114" s="2" t="str">
        <f>IF(C114&gt;=$H$1,"YTG","YTD")</f>
        <v>YTD</v>
      </c>
    </row>
    <row r="115" spans="1:7" x14ac:dyDescent="0.3">
      <c r="A115" s="2" t="str">
        <f t="shared" si="18"/>
        <v>Product 4</v>
      </c>
      <c r="B115" s="2" t="str">
        <f t="shared" si="12"/>
        <v>Old</v>
      </c>
      <c r="C115" s="2">
        <v>6</v>
      </c>
      <c r="D115" s="2">
        <v>2019</v>
      </c>
      <c r="E115" s="2">
        <v>41</v>
      </c>
      <c r="F115" s="2" t="str">
        <f t="shared" si="17"/>
        <v>S1</v>
      </c>
      <c r="G115" s="2" t="str">
        <f>IF(C115&gt;=$H$1,"YTG","YTD")</f>
        <v>YTD</v>
      </c>
    </row>
    <row r="116" spans="1:7" x14ac:dyDescent="0.3">
      <c r="A116" s="2" t="str">
        <f t="shared" si="18"/>
        <v>Product 4</v>
      </c>
      <c r="B116" s="2" t="str">
        <f t="shared" si="12"/>
        <v>Old</v>
      </c>
      <c r="C116" s="2">
        <v>7</v>
      </c>
      <c r="D116" s="2">
        <v>2019</v>
      </c>
      <c r="E116" s="2">
        <v>125</v>
      </c>
      <c r="F116" s="2" t="str">
        <f t="shared" si="17"/>
        <v>S2</v>
      </c>
      <c r="G116" s="2" t="str">
        <f>IF(C116&gt;=$H$1,"YTG","YTD")</f>
        <v>YTD</v>
      </c>
    </row>
    <row r="117" spans="1:7" x14ac:dyDescent="0.3">
      <c r="A117" s="2" t="str">
        <f t="shared" si="18"/>
        <v>Product 4</v>
      </c>
      <c r="B117" s="2" t="str">
        <f t="shared" si="12"/>
        <v>Old</v>
      </c>
      <c r="C117" s="2">
        <v>8</v>
      </c>
      <c r="D117" s="2">
        <v>2019</v>
      </c>
      <c r="E117" s="2">
        <v>325</v>
      </c>
      <c r="F117" s="2" t="str">
        <f t="shared" si="17"/>
        <v>S2</v>
      </c>
      <c r="G117" s="2" t="str">
        <f>IF(C117&gt;=$H$1,"YTG","YTD")</f>
        <v>YTD</v>
      </c>
    </row>
    <row r="118" spans="1:7" x14ac:dyDescent="0.3">
      <c r="A118" s="2" t="str">
        <f t="shared" si="18"/>
        <v>Product 4</v>
      </c>
      <c r="B118" s="2" t="str">
        <f t="shared" si="12"/>
        <v>Old</v>
      </c>
      <c r="C118" s="2">
        <v>9</v>
      </c>
      <c r="D118" s="2">
        <v>2019</v>
      </c>
      <c r="E118" s="2">
        <v>318</v>
      </c>
      <c r="F118" s="2" t="str">
        <f t="shared" si="17"/>
        <v>S2</v>
      </c>
      <c r="G118" s="2" t="str">
        <f>IF(C118&gt;=$H$1,"YTG","YTD")</f>
        <v>YTD</v>
      </c>
    </row>
    <row r="119" spans="1:7" x14ac:dyDescent="0.3">
      <c r="A119" s="2" t="str">
        <f t="shared" si="18"/>
        <v>Product 4</v>
      </c>
      <c r="B119" s="2" t="str">
        <f t="shared" si="12"/>
        <v>Old</v>
      </c>
      <c r="C119" s="2">
        <v>10</v>
      </c>
      <c r="D119" s="2">
        <v>2019</v>
      </c>
      <c r="E119" s="2">
        <v>149</v>
      </c>
      <c r="F119" s="2" t="str">
        <f t="shared" si="17"/>
        <v>S2</v>
      </c>
      <c r="G119" s="2" t="str">
        <f>IF(C119&gt;=$H$1,"YTG","YTD")</f>
        <v>YTG</v>
      </c>
    </row>
    <row r="120" spans="1:7" x14ac:dyDescent="0.3">
      <c r="A120" s="2" t="str">
        <f t="shared" si="18"/>
        <v>Product 4</v>
      </c>
      <c r="B120" s="2" t="str">
        <f t="shared" si="12"/>
        <v>Old</v>
      </c>
      <c r="C120" s="2">
        <v>11</v>
      </c>
      <c r="D120" s="2">
        <v>2019</v>
      </c>
      <c r="E120" s="2">
        <v>98</v>
      </c>
      <c r="F120" s="2" t="str">
        <f t="shared" si="17"/>
        <v>S2</v>
      </c>
      <c r="G120" s="2" t="str">
        <f>IF(C120&gt;=$H$1,"YTG","YTD")</f>
        <v>YTG</v>
      </c>
    </row>
    <row r="121" spans="1:7" x14ac:dyDescent="0.3">
      <c r="A121" s="2" t="str">
        <f t="shared" si="18"/>
        <v>Product 4</v>
      </c>
      <c r="B121" s="2" t="str">
        <f t="shared" si="12"/>
        <v>Old</v>
      </c>
      <c r="C121" s="2">
        <v>12</v>
      </c>
      <c r="D121" s="2">
        <v>2019</v>
      </c>
      <c r="E121" s="2">
        <v>114</v>
      </c>
      <c r="F121" s="2" t="str">
        <f t="shared" si="17"/>
        <v>S2</v>
      </c>
      <c r="G121" s="2" t="str">
        <f>IF(C121&gt;=$H$1,"YTG","YTD")</f>
        <v>YTG</v>
      </c>
    </row>
    <row r="122" spans="1:7" x14ac:dyDescent="0.3">
      <c r="A122" s="2" t="str">
        <f t="shared" si="18"/>
        <v>Product 4</v>
      </c>
      <c r="B122" s="2" t="str">
        <f t="shared" si="12"/>
        <v>Old</v>
      </c>
      <c r="C122" s="2">
        <v>1</v>
      </c>
      <c r="D122" s="2">
        <v>2020</v>
      </c>
      <c r="E122" s="2">
        <v>67</v>
      </c>
      <c r="F122" s="2" t="str">
        <f>IF(C122&lt;7,"S1","S2")</f>
        <v>S1</v>
      </c>
      <c r="G122" s="2" t="str">
        <f>IF(C122&gt;=$H$1,"YTG","YTD")</f>
        <v>YTD</v>
      </c>
    </row>
    <row r="123" spans="1:7" x14ac:dyDescent="0.3">
      <c r="A123" s="2" t="str">
        <f t="shared" si="18"/>
        <v>Product 4</v>
      </c>
      <c r="B123" s="2" t="str">
        <f t="shared" si="12"/>
        <v>Old</v>
      </c>
      <c r="C123" s="2">
        <v>2</v>
      </c>
      <c r="D123" s="2">
        <v>2020</v>
      </c>
      <c r="E123" s="2">
        <v>63</v>
      </c>
      <c r="F123" s="2" t="str">
        <f t="shared" ref="F123:F133" si="19">IF(C123&lt;7,"S1","S2")</f>
        <v>S1</v>
      </c>
      <c r="G123" s="2" t="str">
        <f>IF(C123&gt;=$H$1,"YTG","YTD")</f>
        <v>YTD</v>
      </c>
    </row>
    <row r="124" spans="1:7" x14ac:dyDescent="0.3">
      <c r="A124" s="2" t="str">
        <f t="shared" si="18"/>
        <v>Product 4</v>
      </c>
      <c r="B124" s="2" t="str">
        <f t="shared" si="12"/>
        <v>Old</v>
      </c>
      <c r="C124" s="2">
        <v>3</v>
      </c>
      <c r="D124" s="2">
        <v>2020</v>
      </c>
      <c r="E124" s="2">
        <v>162</v>
      </c>
      <c r="F124" s="2" t="str">
        <f t="shared" si="19"/>
        <v>S1</v>
      </c>
      <c r="G124" s="2" t="str">
        <f>IF(C124&gt;=$H$1,"YTG","YTD")</f>
        <v>YTD</v>
      </c>
    </row>
    <row r="125" spans="1:7" x14ac:dyDescent="0.3">
      <c r="A125" s="2" t="str">
        <f t="shared" si="18"/>
        <v>Product 4</v>
      </c>
      <c r="B125" s="2" t="str">
        <f t="shared" si="12"/>
        <v>Old</v>
      </c>
      <c r="C125" s="2">
        <v>4</v>
      </c>
      <c r="D125" s="2">
        <v>2020</v>
      </c>
      <c r="E125" s="2">
        <v>177</v>
      </c>
      <c r="F125" s="2" t="str">
        <f t="shared" si="19"/>
        <v>S1</v>
      </c>
      <c r="G125" s="2" t="str">
        <f>IF(C125&gt;=$H$1,"YTG","YTD")</f>
        <v>YTD</v>
      </c>
    </row>
    <row r="126" spans="1:7" x14ac:dyDescent="0.3">
      <c r="A126" s="2" t="str">
        <f t="shared" si="18"/>
        <v>Product 4</v>
      </c>
      <c r="B126" s="2" t="str">
        <f t="shared" si="12"/>
        <v>Old</v>
      </c>
      <c r="C126" s="2">
        <v>5</v>
      </c>
      <c r="D126" s="2">
        <v>2020</v>
      </c>
      <c r="E126" s="2">
        <v>277</v>
      </c>
      <c r="F126" s="2" t="str">
        <f t="shared" si="19"/>
        <v>S1</v>
      </c>
      <c r="G126" s="2" t="str">
        <f>IF(C126&gt;=$H$1,"YTG","YTD")</f>
        <v>YTD</v>
      </c>
    </row>
    <row r="127" spans="1:7" x14ac:dyDescent="0.3">
      <c r="A127" s="2" t="str">
        <f t="shared" si="18"/>
        <v>Product 4</v>
      </c>
      <c r="B127" s="2" t="str">
        <f t="shared" si="12"/>
        <v>Old</v>
      </c>
      <c r="C127" s="2">
        <v>6</v>
      </c>
      <c r="D127" s="2">
        <v>2020</v>
      </c>
      <c r="E127" s="2">
        <v>417</v>
      </c>
      <c r="F127" s="2" t="str">
        <f t="shared" si="19"/>
        <v>S1</v>
      </c>
      <c r="G127" s="2" t="str">
        <f>IF(C127&gt;=$H$1,"YTG","YTD")</f>
        <v>YTD</v>
      </c>
    </row>
    <row r="128" spans="1:7" x14ac:dyDescent="0.3">
      <c r="A128" s="2" t="str">
        <f t="shared" si="18"/>
        <v>Product 4</v>
      </c>
      <c r="B128" s="2" t="str">
        <f t="shared" si="12"/>
        <v>Old</v>
      </c>
      <c r="C128" s="2">
        <v>7</v>
      </c>
      <c r="D128" s="2">
        <v>2020</v>
      </c>
      <c r="E128" s="2">
        <v>462</v>
      </c>
      <c r="F128" s="2" t="str">
        <f t="shared" si="19"/>
        <v>S2</v>
      </c>
      <c r="G128" s="2" t="str">
        <f>IF(C128&gt;=$H$1,"YTG","YTD")</f>
        <v>YTD</v>
      </c>
    </row>
    <row r="129" spans="1:7" x14ac:dyDescent="0.3">
      <c r="A129" s="2" t="str">
        <f t="shared" si="18"/>
        <v>Product 4</v>
      </c>
      <c r="B129" s="2" t="str">
        <f t="shared" si="12"/>
        <v>Old</v>
      </c>
      <c r="C129" s="2">
        <v>8</v>
      </c>
      <c r="D129" s="2">
        <v>2020</v>
      </c>
      <c r="E129" s="2">
        <v>178</v>
      </c>
      <c r="F129" s="2" t="str">
        <f t="shared" si="19"/>
        <v>S2</v>
      </c>
      <c r="G129" s="2" t="str">
        <f>IF(C129&gt;=$H$1,"YTG","YTD")</f>
        <v>YTD</v>
      </c>
    </row>
    <row r="130" spans="1:7" x14ac:dyDescent="0.3">
      <c r="A130" s="2" t="str">
        <f t="shared" si="18"/>
        <v>Product 4</v>
      </c>
      <c r="B130" s="2" t="str">
        <f t="shared" si="12"/>
        <v>Old</v>
      </c>
      <c r="C130" s="2">
        <v>9</v>
      </c>
      <c r="D130" s="2">
        <v>2020</v>
      </c>
      <c r="E130" s="2">
        <v>256</v>
      </c>
      <c r="F130" s="2" t="str">
        <f t="shared" si="19"/>
        <v>S2</v>
      </c>
      <c r="G130" s="2" t="str">
        <f>IF(C130&gt;=$H$1,"YTG","YTD")</f>
        <v>YTD</v>
      </c>
    </row>
    <row r="131" spans="1:7" x14ac:dyDescent="0.3">
      <c r="A131" s="2" t="str">
        <f t="shared" si="18"/>
        <v>Product 4</v>
      </c>
      <c r="B131" s="2" t="str">
        <f t="shared" ref="B131:B157" si="20">VLOOKUP(A131,$I$1:$J$5,2,FALSE)</f>
        <v>Old</v>
      </c>
      <c r="C131" s="2">
        <v>10</v>
      </c>
      <c r="D131" s="2">
        <v>2020</v>
      </c>
      <c r="E131" s="2">
        <v>212</v>
      </c>
      <c r="F131" s="2" t="str">
        <f t="shared" si="19"/>
        <v>S2</v>
      </c>
      <c r="G131" s="2" t="str">
        <f>IF(C131&gt;=$H$1,"YTG","YTD")</f>
        <v>YTG</v>
      </c>
    </row>
    <row r="132" spans="1:7" x14ac:dyDescent="0.3">
      <c r="A132" s="2" t="str">
        <f t="shared" si="18"/>
        <v>Product 4</v>
      </c>
      <c r="B132" s="2" t="str">
        <f t="shared" si="20"/>
        <v>Old</v>
      </c>
      <c r="C132" s="2">
        <v>11</v>
      </c>
      <c r="D132" s="2">
        <v>2020</v>
      </c>
      <c r="E132" s="2">
        <v>454</v>
      </c>
      <c r="F132" s="2" t="str">
        <f t="shared" si="19"/>
        <v>S2</v>
      </c>
      <c r="G132" s="2" t="str">
        <f>IF(C132&gt;=$H$1,"YTG","YTD")</f>
        <v>YTG</v>
      </c>
    </row>
    <row r="133" spans="1:7" x14ac:dyDescent="0.3">
      <c r="A133" s="2" t="str">
        <f t="shared" si="18"/>
        <v>Product 4</v>
      </c>
      <c r="B133" s="2" t="str">
        <f t="shared" si="20"/>
        <v>Old</v>
      </c>
      <c r="C133" s="2">
        <v>12</v>
      </c>
      <c r="D133" s="2">
        <v>2020</v>
      </c>
      <c r="E133" s="2">
        <v>474</v>
      </c>
      <c r="F133" s="2" t="str">
        <f t="shared" si="19"/>
        <v>S2</v>
      </c>
      <c r="G133" s="2" t="str">
        <f>IF(C133&gt;=$H$1,"YTG","YTD")</f>
        <v>YTG</v>
      </c>
    </row>
    <row r="134" spans="1:7" x14ac:dyDescent="0.3">
      <c r="A134" s="2" t="str">
        <f t="shared" ref="A134:A157" si="21">A133</f>
        <v>Product 4</v>
      </c>
      <c r="B134" s="2" t="str">
        <f t="shared" si="20"/>
        <v>Old</v>
      </c>
      <c r="C134" s="2">
        <v>1</v>
      </c>
      <c r="D134" s="2">
        <v>2021</v>
      </c>
      <c r="E134" s="2">
        <v>268</v>
      </c>
      <c r="F134" s="2" t="str">
        <f>IF(C134&lt;7,"S1","S2")</f>
        <v>S1</v>
      </c>
      <c r="G134" s="2" t="str">
        <f>IF(C134&gt;=$H$1,"YTG","YTD")</f>
        <v>YTD</v>
      </c>
    </row>
    <row r="135" spans="1:7" x14ac:dyDescent="0.3">
      <c r="A135" s="2" t="str">
        <f t="shared" si="21"/>
        <v>Product 4</v>
      </c>
      <c r="B135" s="2" t="str">
        <f t="shared" si="20"/>
        <v>Old</v>
      </c>
      <c r="C135" s="2">
        <v>2</v>
      </c>
      <c r="D135" s="2">
        <v>2021</v>
      </c>
      <c r="E135" s="2">
        <v>71</v>
      </c>
      <c r="F135" s="2" t="str">
        <f t="shared" ref="F135:F145" si="22">IF(C135&lt;7,"S1","S2")</f>
        <v>S1</v>
      </c>
      <c r="G135" s="2" t="str">
        <f>IF(C135&gt;=$H$1,"YTG","YTD")</f>
        <v>YTD</v>
      </c>
    </row>
    <row r="136" spans="1:7" x14ac:dyDescent="0.3">
      <c r="A136" s="2" t="str">
        <f t="shared" si="21"/>
        <v>Product 4</v>
      </c>
      <c r="B136" s="2" t="str">
        <f t="shared" si="20"/>
        <v>Old</v>
      </c>
      <c r="C136" s="2">
        <v>3</v>
      </c>
      <c r="D136" s="2">
        <v>2021</v>
      </c>
      <c r="E136" s="2">
        <v>26</v>
      </c>
      <c r="F136" s="2" t="str">
        <f t="shared" si="22"/>
        <v>S1</v>
      </c>
      <c r="G136" s="2" t="str">
        <f>IF(C136&gt;=$H$1,"YTG","YTD")</f>
        <v>YTD</v>
      </c>
    </row>
    <row r="137" spans="1:7" x14ac:dyDescent="0.3">
      <c r="A137" s="2" t="str">
        <f t="shared" si="21"/>
        <v>Product 4</v>
      </c>
      <c r="B137" s="2" t="str">
        <f t="shared" si="20"/>
        <v>Old</v>
      </c>
      <c r="C137" s="2">
        <v>4</v>
      </c>
      <c r="D137" s="2">
        <v>2021</v>
      </c>
      <c r="E137" s="2">
        <v>383</v>
      </c>
      <c r="F137" s="2" t="str">
        <f t="shared" si="22"/>
        <v>S1</v>
      </c>
      <c r="G137" s="2" t="str">
        <f>IF(C137&gt;=$H$1,"YTG","YTD")</f>
        <v>YTD</v>
      </c>
    </row>
    <row r="138" spans="1:7" x14ac:dyDescent="0.3">
      <c r="A138" s="2" t="str">
        <f t="shared" si="21"/>
        <v>Product 4</v>
      </c>
      <c r="B138" s="2" t="str">
        <f t="shared" si="20"/>
        <v>Old</v>
      </c>
      <c r="C138" s="2">
        <v>5</v>
      </c>
      <c r="D138" s="2">
        <v>2021</v>
      </c>
      <c r="E138" s="2">
        <v>233</v>
      </c>
      <c r="F138" s="2" t="str">
        <f t="shared" si="22"/>
        <v>S1</v>
      </c>
      <c r="G138" s="2" t="str">
        <f>IF(C138&gt;=$H$1,"YTG","YTD")</f>
        <v>YTD</v>
      </c>
    </row>
    <row r="139" spans="1:7" x14ac:dyDescent="0.3">
      <c r="A139" s="2" t="str">
        <f t="shared" si="21"/>
        <v>Product 4</v>
      </c>
      <c r="B139" s="2" t="str">
        <f t="shared" si="20"/>
        <v>Old</v>
      </c>
      <c r="C139" s="2">
        <v>6</v>
      </c>
      <c r="D139" s="2">
        <v>2021</v>
      </c>
      <c r="E139" s="2">
        <v>252</v>
      </c>
      <c r="F139" s="2" t="str">
        <f t="shared" si="22"/>
        <v>S1</v>
      </c>
      <c r="G139" s="2" t="str">
        <f>IF(C139&gt;=$H$1,"YTG","YTD")</f>
        <v>YTD</v>
      </c>
    </row>
    <row r="140" spans="1:7" x14ac:dyDescent="0.3">
      <c r="A140" s="2" t="str">
        <f t="shared" si="21"/>
        <v>Product 4</v>
      </c>
      <c r="B140" s="2" t="str">
        <f t="shared" si="20"/>
        <v>Old</v>
      </c>
      <c r="C140" s="2">
        <v>7</v>
      </c>
      <c r="D140" s="2">
        <v>2021</v>
      </c>
      <c r="E140" s="2">
        <v>104</v>
      </c>
      <c r="F140" s="2" t="str">
        <f t="shared" si="22"/>
        <v>S2</v>
      </c>
      <c r="G140" s="2" t="str">
        <f>IF(C140&gt;=$H$1,"YTG","YTD")</f>
        <v>YTD</v>
      </c>
    </row>
    <row r="141" spans="1:7" x14ac:dyDescent="0.3">
      <c r="A141" s="2" t="str">
        <f t="shared" si="21"/>
        <v>Product 4</v>
      </c>
      <c r="B141" s="2" t="str">
        <f t="shared" si="20"/>
        <v>Old</v>
      </c>
      <c r="C141" s="2">
        <v>8</v>
      </c>
      <c r="D141" s="2">
        <v>2021</v>
      </c>
      <c r="E141" s="2">
        <v>368</v>
      </c>
      <c r="F141" s="2" t="str">
        <f t="shared" si="22"/>
        <v>S2</v>
      </c>
      <c r="G141" s="2" t="str">
        <f>IF(C141&gt;=$H$1,"YTG","YTD")</f>
        <v>YTD</v>
      </c>
    </row>
    <row r="142" spans="1:7" x14ac:dyDescent="0.3">
      <c r="A142" s="2" t="str">
        <f t="shared" si="21"/>
        <v>Product 4</v>
      </c>
      <c r="B142" s="2" t="str">
        <f t="shared" si="20"/>
        <v>Old</v>
      </c>
      <c r="C142" s="2">
        <v>9</v>
      </c>
      <c r="D142" s="2">
        <v>2021</v>
      </c>
      <c r="E142" s="2">
        <v>335</v>
      </c>
      <c r="F142" s="2" t="str">
        <f t="shared" si="22"/>
        <v>S2</v>
      </c>
      <c r="G142" s="2" t="str">
        <f>IF(C142&gt;=$H$1,"YTG","YTD")</f>
        <v>YTD</v>
      </c>
    </row>
    <row r="143" spans="1:7" x14ac:dyDescent="0.3">
      <c r="A143" s="2" t="str">
        <f t="shared" si="21"/>
        <v>Product 4</v>
      </c>
      <c r="B143" s="2" t="str">
        <f t="shared" si="20"/>
        <v>Old</v>
      </c>
      <c r="C143" s="2">
        <v>10</v>
      </c>
      <c r="D143" s="2">
        <v>2021</v>
      </c>
      <c r="E143" s="2">
        <v>40</v>
      </c>
      <c r="F143" s="2" t="str">
        <f t="shared" si="22"/>
        <v>S2</v>
      </c>
      <c r="G143" s="2" t="str">
        <f>IF(C143&gt;=$H$1,"YTG","YTD")</f>
        <v>YTG</v>
      </c>
    </row>
    <row r="144" spans="1:7" x14ac:dyDescent="0.3">
      <c r="A144" s="2" t="str">
        <f t="shared" si="21"/>
        <v>Product 4</v>
      </c>
      <c r="B144" s="2" t="str">
        <f t="shared" si="20"/>
        <v>Old</v>
      </c>
      <c r="C144" s="2">
        <v>11</v>
      </c>
      <c r="D144" s="2">
        <v>2021</v>
      </c>
      <c r="E144" s="2">
        <v>55</v>
      </c>
      <c r="F144" s="2" t="str">
        <f t="shared" si="22"/>
        <v>S2</v>
      </c>
      <c r="G144" s="2" t="str">
        <f>IF(C144&gt;=$H$1,"YTG","YTD")</f>
        <v>YTG</v>
      </c>
    </row>
    <row r="145" spans="1:7" x14ac:dyDescent="0.3">
      <c r="A145" s="2" t="str">
        <f t="shared" si="21"/>
        <v>Product 4</v>
      </c>
      <c r="B145" s="2" t="str">
        <f t="shared" si="20"/>
        <v>Old</v>
      </c>
      <c r="C145" s="2">
        <v>12</v>
      </c>
      <c r="D145" s="2">
        <v>2021</v>
      </c>
      <c r="E145" s="2">
        <v>257</v>
      </c>
      <c r="F145" s="2" t="str">
        <f t="shared" si="22"/>
        <v>S2</v>
      </c>
      <c r="G145" s="2" t="str">
        <f>IF(C145&gt;=$H$1,"YTG","YTD")</f>
        <v>YTG</v>
      </c>
    </row>
    <row r="146" spans="1:7" x14ac:dyDescent="0.3">
      <c r="A146" s="1" t="s">
        <v>8</v>
      </c>
      <c r="B146" s="1" t="str">
        <f t="shared" si="20"/>
        <v>New 2021</v>
      </c>
      <c r="C146" s="1">
        <v>1</v>
      </c>
      <c r="D146" s="1">
        <v>2021</v>
      </c>
      <c r="E146" s="1">
        <v>175</v>
      </c>
      <c r="F146" s="1" t="str">
        <f>IF(C146&lt;7,"S1","S2")</f>
        <v>S1</v>
      </c>
      <c r="G146" s="1" t="str">
        <f>IF(C146&gt;=$H$1,"YTG","YTD")</f>
        <v>YTD</v>
      </c>
    </row>
    <row r="147" spans="1:7" x14ac:dyDescent="0.3">
      <c r="A147" s="1" t="str">
        <f t="shared" si="21"/>
        <v>Product 5</v>
      </c>
      <c r="B147" s="1" t="str">
        <f t="shared" si="20"/>
        <v>New 2021</v>
      </c>
      <c r="C147" s="1">
        <v>2</v>
      </c>
      <c r="D147" s="1">
        <v>2021</v>
      </c>
      <c r="E147" s="1">
        <v>278</v>
      </c>
      <c r="F147" s="1" t="str">
        <f t="shared" ref="F147:F157" si="23">IF(C147&lt;7,"S1","S2")</f>
        <v>S1</v>
      </c>
      <c r="G147" s="1" t="str">
        <f>IF(C147&gt;=$H$1,"YTG","YTD")</f>
        <v>YTD</v>
      </c>
    </row>
    <row r="148" spans="1:7" x14ac:dyDescent="0.3">
      <c r="A148" s="1" t="str">
        <f t="shared" si="21"/>
        <v>Product 5</v>
      </c>
      <c r="B148" s="1" t="str">
        <f t="shared" si="20"/>
        <v>New 2021</v>
      </c>
      <c r="C148" s="1">
        <v>3</v>
      </c>
      <c r="D148" s="1">
        <v>2021</v>
      </c>
      <c r="E148" s="1">
        <v>296</v>
      </c>
      <c r="F148" s="1" t="str">
        <f t="shared" si="23"/>
        <v>S1</v>
      </c>
      <c r="G148" s="1" t="str">
        <f>IF(C148&gt;=$H$1,"YTG","YTD")</f>
        <v>YTD</v>
      </c>
    </row>
    <row r="149" spans="1:7" x14ac:dyDescent="0.3">
      <c r="A149" s="1" t="str">
        <f t="shared" si="21"/>
        <v>Product 5</v>
      </c>
      <c r="B149" s="1" t="str">
        <f t="shared" si="20"/>
        <v>New 2021</v>
      </c>
      <c r="C149" s="1">
        <v>4</v>
      </c>
      <c r="D149" s="1">
        <v>2021</v>
      </c>
      <c r="E149" s="1">
        <v>407</v>
      </c>
      <c r="F149" s="1" t="str">
        <f t="shared" si="23"/>
        <v>S1</v>
      </c>
      <c r="G149" s="1" t="str">
        <f>IF(C149&gt;=$H$1,"YTG","YTD")</f>
        <v>YTD</v>
      </c>
    </row>
    <row r="150" spans="1:7" x14ac:dyDescent="0.3">
      <c r="A150" s="1" t="str">
        <f t="shared" si="21"/>
        <v>Product 5</v>
      </c>
      <c r="B150" s="1" t="str">
        <f t="shared" si="20"/>
        <v>New 2021</v>
      </c>
      <c r="C150" s="1">
        <v>5</v>
      </c>
      <c r="D150" s="1">
        <v>2021</v>
      </c>
      <c r="E150" s="1">
        <v>410</v>
      </c>
      <c r="F150" s="1" t="str">
        <f t="shared" si="23"/>
        <v>S1</v>
      </c>
      <c r="G150" s="1" t="str">
        <f>IF(C150&gt;=$H$1,"YTG","YTD")</f>
        <v>YTD</v>
      </c>
    </row>
    <row r="151" spans="1:7" x14ac:dyDescent="0.3">
      <c r="A151" s="1" t="str">
        <f t="shared" si="21"/>
        <v>Product 5</v>
      </c>
      <c r="B151" s="1" t="str">
        <f t="shared" si="20"/>
        <v>New 2021</v>
      </c>
      <c r="C151" s="1">
        <v>6</v>
      </c>
      <c r="D151" s="1">
        <v>2021</v>
      </c>
      <c r="E151" s="1">
        <v>237</v>
      </c>
      <c r="F151" s="1" t="str">
        <f t="shared" si="23"/>
        <v>S1</v>
      </c>
      <c r="G151" s="1" t="str">
        <f>IF(C151&gt;=$H$1,"YTG","YTD")</f>
        <v>YTD</v>
      </c>
    </row>
    <row r="152" spans="1:7" x14ac:dyDescent="0.3">
      <c r="A152" s="1" t="str">
        <f t="shared" si="21"/>
        <v>Product 5</v>
      </c>
      <c r="B152" s="1" t="str">
        <f t="shared" si="20"/>
        <v>New 2021</v>
      </c>
      <c r="C152" s="1">
        <v>7</v>
      </c>
      <c r="D152" s="1">
        <v>2021</v>
      </c>
      <c r="E152" s="1">
        <v>397</v>
      </c>
      <c r="F152" s="1" t="str">
        <f t="shared" si="23"/>
        <v>S2</v>
      </c>
      <c r="G152" s="1" t="str">
        <f>IF(C152&gt;=$H$1,"YTG","YTD")</f>
        <v>YTD</v>
      </c>
    </row>
    <row r="153" spans="1:7" x14ac:dyDescent="0.3">
      <c r="A153" s="1" t="str">
        <f t="shared" si="21"/>
        <v>Product 5</v>
      </c>
      <c r="B153" s="1" t="str">
        <f t="shared" si="20"/>
        <v>New 2021</v>
      </c>
      <c r="C153" s="1">
        <v>8</v>
      </c>
      <c r="D153" s="1">
        <v>2021</v>
      </c>
      <c r="E153" s="1">
        <v>110</v>
      </c>
      <c r="F153" s="1" t="str">
        <f t="shared" si="23"/>
        <v>S2</v>
      </c>
      <c r="G153" s="1" t="str">
        <f>IF(C153&gt;=$H$1,"YTG","YTD")</f>
        <v>YTD</v>
      </c>
    </row>
    <row r="154" spans="1:7" x14ac:dyDescent="0.3">
      <c r="A154" s="1" t="str">
        <f t="shared" si="21"/>
        <v>Product 5</v>
      </c>
      <c r="B154" s="1" t="str">
        <f t="shared" si="20"/>
        <v>New 2021</v>
      </c>
      <c r="C154" s="1">
        <v>9</v>
      </c>
      <c r="D154" s="1">
        <v>2021</v>
      </c>
      <c r="E154" s="1">
        <v>446</v>
      </c>
      <c r="F154" s="1" t="str">
        <f t="shared" si="23"/>
        <v>S2</v>
      </c>
      <c r="G154" s="1" t="str">
        <f>IF(C154&gt;=$H$1,"YTG","YTD")</f>
        <v>YTD</v>
      </c>
    </row>
    <row r="155" spans="1:7" x14ac:dyDescent="0.3">
      <c r="A155" s="1" t="str">
        <f t="shared" si="21"/>
        <v>Product 5</v>
      </c>
      <c r="B155" s="1" t="str">
        <f t="shared" si="20"/>
        <v>New 2021</v>
      </c>
      <c r="C155" s="1">
        <v>10</v>
      </c>
      <c r="D155" s="1">
        <v>2021</v>
      </c>
      <c r="E155" s="1">
        <v>417</v>
      </c>
      <c r="F155" s="1" t="str">
        <f t="shared" si="23"/>
        <v>S2</v>
      </c>
      <c r="G155" s="1" t="str">
        <f>IF(C155&gt;=$H$1,"YTG","YTD")</f>
        <v>YTG</v>
      </c>
    </row>
    <row r="156" spans="1:7" x14ac:dyDescent="0.3">
      <c r="A156" s="1" t="str">
        <f t="shared" si="21"/>
        <v>Product 5</v>
      </c>
      <c r="B156" s="1" t="str">
        <f t="shared" si="20"/>
        <v>New 2021</v>
      </c>
      <c r="C156" s="1">
        <v>11</v>
      </c>
      <c r="D156" s="1">
        <v>2021</v>
      </c>
      <c r="E156" s="1">
        <v>441</v>
      </c>
      <c r="F156" s="1" t="str">
        <f t="shared" si="23"/>
        <v>S2</v>
      </c>
      <c r="G156" s="1" t="str">
        <f>IF(C156&gt;=$H$1,"YTG","YTD")</f>
        <v>YTG</v>
      </c>
    </row>
    <row r="157" spans="1:7" x14ac:dyDescent="0.3">
      <c r="A157" s="1" t="str">
        <f t="shared" si="21"/>
        <v>Product 5</v>
      </c>
      <c r="B157" s="1" t="str">
        <f t="shared" si="20"/>
        <v>New 2021</v>
      </c>
      <c r="C157" s="1">
        <v>12</v>
      </c>
      <c r="D157" s="1">
        <v>2021</v>
      </c>
      <c r="E157" s="1">
        <v>119</v>
      </c>
      <c r="F157" s="1" t="str">
        <f t="shared" si="23"/>
        <v>S2</v>
      </c>
      <c r="G157" s="1" t="str">
        <f>IF(C157&gt;=$H$1,"YTG","YTD")</f>
        <v>YTG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GILLES</dc:creator>
  <cp:lastModifiedBy>GILLES</cp:lastModifiedBy>
  <dcterms:created xsi:type="dcterms:W3CDTF">2020-12-06T12:25:43Z</dcterms:created>
  <dcterms:modified xsi:type="dcterms:W3CDTF">2020-12-06T13:41:38Z</dcterms:modified>
</cp:coreProperties>
</file>