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8085"/>
  </bookViews>
  <sheets>
    <sheet name="Begroting" sheetId="1" r:id="rId1"/>
    <sheet name="Seizoensinvloed" sheetId="2" r:id="rId2"/>
    <sheet name="Vertegenwoordigers" sheetId="4" r:id="rId3"/>
  </sheets>
  <definedNames>
    <definedName name="_xlnm._FilterDatabase" localSheetId="0" hidden="1">Begroting!$A$1:$H$40</definedName>
    <definedName name="_xlnm._FilterDatabase" localSheetId="2" hidden="1">Vertegenwoordigers!$A$1:$P$63</definedName>
  </definedNames>
  <calcPr calcId="125725"/>
</workbook>
</file>

<file path=xl/calcChain.xml><?xml version="1.0" encoding="utf-8"?>
<calcChain xmlns="http://schemas.openxmlformats.org/spreadsheetml/2006/main">
  <c r="F39" i="1"/>
  <c r="G39" s="1"/>
  <c r="F38"/>
  <c r="G38" s="1"/>
  <c r="H22" i="4" s="1"/>
  <c r="G22" s="1"/>
  <c r="I22" s="1"/>
  <c r="F37" i="1"/>
  <c r="G37" s="1"/>
  <c r="H63" i="4" s="1"/>
  <c r="G63" s="1"/>
  <c r="I63" s="1"/>
  <c r="F36" i="1"/>
  <c r="G36" s="1"/>
  <c r="H42" i="4" s="1"/>
  <c r="G42" s="1"/>
  <c r="I42" s="1"/>
  <c r="F35" i="1"/>
  <c r="G35" s="1"/>
  <c r="H61" i="4" s="1"/>
  <c r="G61" s="1"/>
  <c r="I61" s="1"/>
  <c r="F34" i="1"/>
  <c r="G34" s="1"/>
  <c r="H60" i="4" s="1"/>
  <c r="G60" s="1"/>
  <c r="I60" s="1"/>
  <c r="F33" i="1"/>
  <c r="G33" s="1"/>
  <c r="H39" i="4" s="1"/>
  <c r="G39" s="1"/>
  <c r="I39" s="1"/>
  <c r="F32" i="1"/>
  <c r="G32" s="1"/>
  <c r="H58" i="4" s="1"/>
  <c r="G58" s="1"/>
  <c r="I58" s="1"/>
  <c r="F31" i="1"/>
  <c r="G31" s="1"/>
  <c r="H57" i="4" s="1"/>
  <c r="G57" s="1"/>
  <c r="I57" s="1"/>
  <c r="F30" i="1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18"/>
  <c r="G18" s="1"/>
  <c r="F16"/>
  <c r="G16" s="1"/>
  <c r="F15"/>
  <c r="F14"/>
  <c r="G14" s="1"/>
  <c r="H56" i="4" s="1"/>
  <c r="G56" s="1"/>
  <c r="I56" s="1"/>
  <c r="F13" i="1"/>
  <c r="G13" s="1"/>
  <c r="H55" i="4" s="1"/>
  <c r="G55" s="1"/>
  <c r="I55" s="1"/>
  <c r="F12" i="1"/>
  <c r="G12" s="1"/>
  <c r="H54" i="4" s="1"/>
  <c r="G54" s="1"/>
  <c r="I54" s="1"/>
  <c r="F11" i="1"/>
  <c r="G11" s="1"/>
  <c r="H53" i="4" s="1"/>
  <c r="G53" s="1"/>
  <c r="I53" s="1"/>
  <c r="F10" i="1"/>
  <c r="G10" s="1"/>
  <c r="H52" i="4" s="1"/>
  <c r="G52" s="1"/>
  <c r="I52" s="1"/>
  <c r="F9" i="1"/>
  <c r="G9" s="1"/>
  <c r="H25" i="4" s="1"/>
  <c r="G25" s="1"/>
  <c r="I25" s="1"/>
  <c r="F8" i="1"/>
  <c r="G8" s="1"/>
  <c r="H50" i="4" s="1"/>
  <c r="G50" s="1"/>
  <c r="I50" s="1"/>
  <c r="F7" i="1"/>
  <c r="G7" s="1"/>
  <c r="H49" i="4" s="1"/>
  <c r="G49" s="1"/>
  <c r="I49" s="1"/>
  <c r="F6" i="1"/>
  <c r="G6" s="1"/>
  <c r="H48" i="4" s="1"/>
  <c r="G48" s="1"/>
  <c r="I48" s="1"/>
  <c r="F5" i="1"/>
  <c r="G5" s="1"/>
  <c r="H23" i="4" s="1"/>
  <c r="G23" s="1"/>
  <c r="I23" s="1"/>
  <c r="F4" i="1"/>
  <c r="G4" s="1"/>
  <c r="H46" i="4" s="1"/>
  <c r="G46" s="1"/>
  <c r="I46" s="1"/>
  <c r="F3" i="1"/>
  <c r="G3" s="1"/>
  <c r="H45" i="4" s="1"/>
  <c r="G45" s="1"/>
  <c r="I45" s="1"/>
  <c r="F2" i="1"/>
  <c r="H3" i="4" l="1"/>
  <c r="G3" s="1"/>
  <c r="I3" s="1"/>
  <c r="H4"/>
  <c r="G4" s="1"/>
  <c r="I4" s="1"/>
  <c r="H5"/>
  <c r="G5" s="1"/>
  <c r="I5" s="1"/>
  <c r="H7"/>
  <c r="G7" s="1"/>
  <c r="I7" s="1"/>
  <c r="H9"/>
  <c r="G9" s="1"/>
  <c r="I9" s="1"/>
  <c r="H13"/>
  <c r="G13" s="1"/>
  <c r="I13" s="1"/>
  <c r="H14"/>
  <c r="G14" s="1"/>
  <c r="I14" s="1"/>
  <c r="H15"/>
  <c r="G15" s="1"/>
  <c r="I15" s="1"/>
  <c r="H16"/>
  <c r="G16" s="1"/>
  <c r="I16" s="1"/>
  <c r="H18"/>
  <c r="G18" s="1"/>
  <c r="I18" s="1"/>
  <c r="H19"/>
  <c r="G19" s="1"/>
  <c r="I19" s="1"/>
  <c r="H21"/>
  <c r="G21" s="1"/>
  <c r="I21" s="1"/>
  <c r="H24"/>
  <c r="G24" s="1"/>
  <c r="I24" s="1"/>
  <c r="H26"/>
  <c r="G26" s="1"/>
  <c r="I26" s="1"/>
  <c r="H27"/>
  <c r="G27" s="1"/>
  <c r="I27" s="1"/>
  <c r="H28"/>
  <c r="G28" s="1"/>
  <c r="I28" s="1"/>
  <c r="H30"/>
  <c r="G30" s="1"/>
  <c r="I30" s="1"/>
  <c r="H32"/>
  <c r="G32" s="1"/>
  <c r="I32" s="1"/>
  <c r="H36"/>
  <c r="G36" s="1"/>
  <c r="I36" s="1"/>
  <c r="H37"/>
  <c r="G37" s="1"/>
  <c r="I37" s="1"/>
  <c r="H38"/>
  <c r="G38" s="1"/>
  <c r="I38" s="1"/>
  <c r="H40"/>
  <c r="G40" s="1"/>
  <c r="I40" s="1"/>
  <c r="H41"/>
  <c r="G41" s="1"/>
  <c r="I41" s="1"/>
  <c r="H43"/>
  <c r="G43" s="1"/>
  <c r="I43" s="1"/>
  <c r="H47"/>
  <c r="G47" s="1"/>
  <c r="I47" s="1"/>
  <c r="H51"/>
  <c r="G51" s="1"/>
  <c r="I51" s="1"/>
  <c r="H59"/>
  <c r="G59" s="1"/>
  <c r="I59" s="1"/>
  <c r="H62"/>
  <c r="G62" s="1"/>
  <c r="I62" s="1"/>
  <c r="H6"/>
  <c r="G6" s="1"/>
  <c r="I6" s="1"/>
  <c r="H8"/>
  <c r="G8" s="1"/>
  <c r="I8" s="1"/>
  <c r="H10"/>
  <c r="G10" s="1"/>
  <c r="I10" s="1"/>
  <c r="H11"/>
  <c r="G11" s="1"/>
  <c r="I11" s="1"/>
  <c r="H12"/>
  <c r="G12" s="1"/>
  <c r="I12" s="1"/>
  <c r="H17"/>
  <c r="G17" s="1"/>
  <c r="I17" s="1"/>
  <c r="H20"/>
  <c r="G20" s="1"/>
  <c r="I20" s="1"/>
  <c r="H29"/>
  <c r="G29" s="1"/>
  <c r="I29" s="1"/>
  <c r="H31"/>
  <c r="G31" s="1"/>
  <c r="I31" s="1"/>
  <c r="H33"/>
  <c r="G33" s="1"/>
  <c r="I33" s="1"/>
  <c r="H34"/>
  <c r="G34" s="1"/>
  <c r="I34" s="1"/>
  <c r="H35"/>
  <c r="G35" s="1"/>
  <c r="I35" s="1"/>
  <c r="G2" i="1"/>
  <c r="G15"/>
  <c r="H2" i="4" l="1"/>
  <c r="G2" s="1"/>
  <c r="I2" s="1"/>
  <c r="H44"/>
  <c r="G44" s="1"/>
  <c r="I44" s="1"/>
</calcChain>
</file>

<file path=xl/sharedStrings.xml><?xml version="1.0" encoding="utf-8"?>
<sst xmlns="http://schemas.openxmlformats.org/spreadsheetml/2006/main" count="435" uniqueCount="109">
  <si>
    <t>000200</t>
  </si>
  <si>
    <t>Project / logboeken (netto)</t>
  </si>
  <si>
    <t>001100</t>
  </si>
  <si>
    <t>Lamellenverdampers</t>
  </si>
  <si>
    <t>001300</t>
  </si>
  <si>
    <t>Ventilatormotoren</t>
  </si>
  <si>
    <t>003100</t>
  </si>
  <si>
    <t>Koelleiding op rollen mm</t>
  </si>
  <si>
    <t>003200</t>
  </si>
  <si>
    <t>Koelleiding op rollen inch</t>
  </si>
  <si>
    <t>003300</t>
  </si>
  <si>
    <t>Koelleiding op lengten mm</t>
  </si>
  <si>
    <t>003320</t>
  </si>
  <si>
    <t>KIWA-leiding</t>
  </si>
  <si>
    <t>003400</t>
  </si>
  <si>
    <t>Koelleiding op lengten inch</t>
  </si>
  <si>
    <t>003600</t>
  </si>
  <si>
    <t>Capillaire leiding</t>
  </si>
  <si>
    <t>004100</t>
  </si>
  <si>
    <t>Soldeerfittingen inch</t>
  </si>
  <si>
    <t>004500</t>
  </si>
  <si>
    <t>Soldeerfittingen mm</t>
  </si>
  <si>
    <t>004600</t>
  </si>
  <si>
    <t>Soldeerfittingen mm/draad</t>
  </si>
  <si>
    <t>005000</t>
  </si>
  <si>
    <t>Coolmark schakelkasten</t>
  </si>
  <si>
    <t>006000</t>
  </si>
  <si>
    <t>Aircool chillers</t>
  </si>
  <si>
    <t>006020</t>
  </si>
  <si>
    <t>Aircool fancoil convectoren</t>
  </si>
  <si>
    <t>006040</t>
  </si>
  <si>
    <t>Aircool wijnkoeler kabinet</t>
  </si>
  <si>
    <t>006050</t>
  </si>
  <si>
    <t>Datacenter koeling</t>
  </si>
  <si>
    <t>006055</t>
  </si>
  <si>
    <t>Datacenter koeling spare parts</t>
  </si>
  <si>
    <t>006420</t>
  </si>
  <si>
    <t>STEK-adapters</t>
  </si>
  <si>
    <t>007050</t>
  </si>
  <si>
    <t>Luchttechnische toebehoren</t>
  </si>
  <si>
    <t>007060</t>
  </si>
  <si>
    <t>Condensoropstellingen</t>
  </si>
  <si>
    <t>007065</t>
  </si>
  <si>
    <t>Voorgeïsoleerde koelleiding</t>
  </si>
  <si>
    <t>007070</t>
  </si>
  <si>
    <t>Condenspompen</t>
  </si>
  <si>
    <t>007075</t>
  </si>
  <si>
    <t>Gootsystemen</t>
  </si>
  <si>
    <t>007090</t>
  </si>
  <si>
    <t>Toebehoren en regelaars</t>
  </si>
  <si>
    <t>007200</t>
  </si>
  <si>
    <t>Aircool airconditioning</t>
  </si>
  <si>
    <t>007210</t>
  </si>
  <si>
    <t>Aircool spare parts</t>
  </si>
  <si>
    <t>007300</t>
  </si>
  <si>
    <t>Luchtgordijnen</t>
  </si>
  <si>
    <t>007320</t>
  </si>
  <si>
    <t>Luchtgordijnen spare parts</t>
  </si>
  <si>
    <t>007500</t>
  </si>
  <si>
    <t>Zilversoldeer</t>
  </si>
  <si>
    <t>007700</t>
  </si>
  <si>
    <t>Flare fittingen</t>
  </si>
  <si>
    <t>008020</t>
  </si>
  <si>
    <t>Gereedschappen</t>
  </si>
  <si>
    <t>008070</t>
  </si>
  <si>
    <t>Schraderventielen</t>
  </si>
  <si>
    <t>008600</t>
  </si>
  <si>
    <t>Vloeistofvaten</t>
  </si>
  <si>
    <t>008800</t>
  </si>
  <si>
    <t>Koudemiddelen</t>
  </si>
  <si>
    <t>008900</t>
  </si>
  <si>
    <t>Olie</t>
  </si>
  <si>
    <t>009998</t>
  </si>
  <si>
    <t>Diversen</t>
  </si>
  <si>
    <t>COAT08A</t>
  </si>
  <si>
    <t>Coating airco-units</t>
  </si>
  <si>
    <t>U-KOST</t>
  </si>
  <si>
    <t>Prijsvers. op verzamel credits</t>
  </si>
  <si>
    <t>ITEMGROUPID</t>
  </si>
  <si>
    <t>mei</t>
  </si>
  <si>
    <t>jan</t>
  </si>
  <si>
    <t>feb</t>
  </si>
  <si>
    <t>mrt</t>
  </si>
  <si>
    <t>apr</t>
  </si>
  <si>
    <t>jun</t>
  </si>
  <si>
    <t>jul</t>
  </si>
  <si>
    <t>aug</t>
  </si>
  <si>
    <t>sep</t>
  </si>
  <si>
    <t>okt</t>
  </si>
  <si>
    <t>nov</t>
  </si>
  <si>
    <t>dec</t>
  </si>
  <si>
    <t>KT</t>
  </si>
  <si>
    <t>AC</t>
  </si>
  <si>
    <t>Department</t>
  </si>
  <si>
    <t>ItemGroupName</t>
  </si>
  <si>
    <t>COSTS</t>
  </si>
  <si>
    <t>Seizoensinvloed</t>
  </si>
  <si>
    <t>Year</t>
  </si>
  <si>
    <t>Month</t>
  </si>
  <si>
    <t>Begrote omzet</t>
  </si>
  <si>
    <t>Begrote marge</t>
  </si>
  <si>
    <t>Begrote marge%</t>
  </si>
  <si>
    <t>Begrote kostprijs</t>
  </si>
  <si>
    <t>AWO</t>
  </si>
  <si>
    <t>DBE</t>
  </si>
  <si>
    <t>MWE</t>
  </si>
  <si>
    <t>RKL</t>
  </si>
  <si>
    <t>SalesEngineer</t>
  </si>
  <si>
    <t>Date</t>
  </si>
</sst>
</file>

<file path=xl/styles.xml><?xml version="1.0" encoding="utf-8"?>
<styleSheet xmlns="http://schemas.openxmlformats.org/spreadsheetml/2006/main">
  <numFmts count="3">
    <numFmt numFmtId="42" formatCode="_-&quot;€&quot;\ * #,##0_-;_-&quot;€&quot;\ * #,##0\-;_-&quot;€&quot;\ * &quot;-&quot;_-;_-@_-"/>
    <numFmt numFmtId="166" formatCode="_ * #,##0_ ;_ * \-#,##0_ ;_ * &quot;-&quot;_ ;_ @_ "/>
    <numFmt numFmtId="167" formatCode="###0"/>
  </numFmts>
  <fonts count="5"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 wrapText="1"/>
    </xf>
    <xf numFmtId="42" fontId="1" fillId="0" borderId="0" xfId="0" applyNumberFormat="1" applyFont="1" applyAlignment="1">
      <alignment horizontal="center" vertical="top" wrapText="1"/>
    </xf>
    <xf numFmtId="2" fontId="0" fillId="0" borderId="0" xfId="0" applyNumberFormat="1"/>
    <xf numFmtId="10" fontId="0" fillId="0" borderId="0" xfId="0" applyNumberFormat="1"/>
    <xf numFmtId="0" fontId="0" fillId="2" borderId="0" xfId="0" applyFill="1"/>
    <xf numFmtId="2" fontId="0" fillId="2" borderId="0" xfId="0" applyNumberFormat="1" applyFill="1"/>
    <xf numFmtId="10" fontId="0" fillId="2" borderId="0" xfId="0" applyNumberFormat="1" applyFill="1"/>
    <xf numFmtId="42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Fill="1"/>
    <xf numFmtId="166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/>
    <xf numFmtId="0" fontId="4" fillId="0" borderId="0" xfId="1" applyFont="1" applyFill="1" applyBorder="1"/>
    <xf numFmtId="0" fontId="2" fillId="0" borderId="0" xfId="1" applyFont="1" applyFill="1" applyBorder="1"/>
    <xf numFmtId="166" fontId="2" fillId="0" borderId="0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167" fontId="4" fillId="0" borderId="0" xfId="1" applyNumberFormat="1" applyFont="1" applyFill="1" applyBorder="1"/>
    <xf numFmtId="10" fontId="4" fillId="0" borderId="0" xfId="1" applyNumberFormat="1" applyFont="1" applyFill="1" applyBorder="1"/>
  </cellXfs>
  <cellStyles count="3">
    <cellStyle name="Standaard" xfId="0" builtinId="0"/>
    <cellStyle name="Standaard 2" xfId="1"/>
    <cellStyle name="Standa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7.28515625" style="13" bestFit="1" customWidth="1"/>
    <col min="2" max="2" width="16.28515625" bestFit="1" customWidth="1"/>
    <col min="3" max="3" width="47.5703125" bestFit="1" customWidth="1"/>
    <col min="4" max="4" width="13.7109375" bestFit="1" customWidth="1"/>
    <col min="5" max="5" width="19.28515625" style="8" bestFit="1" customWidth="1"/>
    <col min="6" max="6" width="19.5703125" style="8" bestFit="1" customWidth="1"/>
    <col min="7" max="7" width="20.42578125" bestFit="1" customWidth="1"/>
    <col min="8" max="8" width="21.140625" style="8" bestFit="1" customWidth="1"/>
    <col min="9" max="9" width="25.140625" bestFit="1" customWidth="1"/>
    <col min="10" max="10" width="33.5703125" bestFit="1" customWidth="1"/>
    <col min="11" max="13" width="8.28515625" bestFit="1" customWidth="1"/>
    <col min="240" max="240" width="12.140625" bestFit="1" customWidth="1"/>
    <col min="241" max="241" width="47.5703125" bestFit="1" customWidth="1"/>
    <col min="242" max="242" width="12.85546875" bestFit="1" customWidth="1"/>
    <col min="243" max="243" width="13.85546875" customWidth="1"/>
    <col min="244" max="244" width="12.85546875" customWidth="1"/>
    <col min="245" max="245" width="12.85546875" bestFit="1" customWidth="1"/>
    <col min="246" max="246" width="7.42578125" bestFit="1" customWidth="1"/>
    <col min="247" max="247" width="15.5703125" bestFit="1" customWidth="1"/>
    <col min="248" max="248" width="7.85546875" bestFit="1" customWidth="1"/>
    <col min="249" max="249" width="23.5703125" bestFit="1" customWidth="1"/>
    <col min="250" max="250" width="14.7109375" bestFit="1" customWidth="1"/>
    <col min="251" max="251" width="29.28515625" bestFit="1" customWidth="1"/>
    <col min="252" max="252" width="23.5703125" bestFit="1" customWidth="1"/>
    <col min="253" max="253" width="24.42578125" bestFit="1" customWidth="1"/>
    <col min="254" max="254" width="9.28515625" bestFit="1" customWidth="1"/>
    <col min="255" max="257" width="7" bestFit="1" customWidth="1"/>
    <col min="258" max="258" width="15.85546875" bestFit="1" customWidth="1"/>
    <col min="259" max="259" width="13.140625" bestFit="1" customWidth="1"/>
    <col min="260" max="260" width="31.85546875" bestFit="1" customWidth="1"/>
    <col min="261" max="261" width="29.42578125" bestFit="1" customWidth="1"/>
    <col min="262" max="262" width="7" bestFit="1" customWidth="1"/>
    <col min="263" max="263" width="22.7109375" bestFit="1" customWidth="1"/>
    <col min="264" max="264" width="9.28515625" bestFit="1" customWidth="1"/>
    <col min="265" max="265" width="25.140625" bestFit="1" customWidth="1"/>
    <col min="266" max="266" width="33.5703125" bestFit="1" customWidth="1"/>
    <col min="267" max="269" width="8.28515625" bestFit="1" customWidth="1"/>
    <col min="496" max="496" width="12.140625" bestFit="1" customWidth="1"/>
    <col min="497" max="497" width="47.5703125" bestFit="1" customWidth="1"/>
    <col min="498" max="498" width="12.85546875" bestFit="1" customWidth="1"/>
    <col min="499" max="499" width="13.85546875" customWidth="1"/>
    <col min="500" max="500" width="12.85546875" customWidth="1"/>
    <col min="501" max="501" width="12.85546875" bestFit="1" customWidth="1"/>
    <col min="502" max="502" width="7.42578125" bestFit="1" customWidth="1"/>
    <col min="503" max="503" width="15.5703125" bestFit="1" customWidth="1"/>
    <col min="504" max="504" width="7.85546875" bestFit="1" customWidth="1"/>
    <col min="505" max="505" width="23.5703125" bestFit="1" customWidth="1"/>
    <col min="506" max="506" width="14.7109375" bestFit="1" customWidth="1"/>
    <col min="507" max="507" width="29.28515625" bestFit="1" customWidth="1"/>
    <col min="508" max="508" width="23.5703125" bestFit="1" customWidth="1"/>
    <col min="509" max="509" width="24.42578125" bestFit="1" customWidth="1"/>
    <col min="510" max="510" width="9.28515625" bestFit="1" customWidth="1"/>
    <col min="511" max="513" width="7" bestFit="1" customWidth="1"/>
    <col min="514" max="514" width="15.85546875" bestFit="1" customWidth="1"/>
    <col min="515" max="515" width="13.140625" bestFit="1" customWidth="1"/>
    <col min="516" max="516" width="31.85546875" bestFit="1" customWidth="1"/>
    <col min="517" max="517" width="29.42578125" bestFit="1" customWidth="1"/>
    <col min="518" max="518" width="7" bestFit="1" customWidth="1"/>
    <col min="519" max="519" width="22.7109375" bestFit="1" customWidth="1"/>
    <col min="520" max="520" width="9.28515625" bestFit="1" customWidth="1"/>
    <col min="521" max="521" width="25.140625" bestFit="1" customWidth="1"/>
    <col min="522" max="522" width="33.5703125" bestFit="1" customWidth="1"/>
    <col min="523" max="525" width="8.28515625" bestFit="1" customWidth="1"/>
    <col min="752" max="752" width="12.140625" bestFit="1" customWidth="1"/>
    <col min="753" max="753" width="47.5703125" bestFit="1" customWidth="1"/>
    <col min="754" max="754" width="12.85546875" bestFit="1" customWidth="1"/>
    <col min="755" max="755" width="13.85546875" customWidth="1"/>
    <col min="756" max="756" width="12.85546875" customWidth="1"/>
    <col min="757" max="757" width="12.85546875" bestFit="1" customWidth="1"/>
    <col min="758" max="758" width="7.42578125" bestFit="1" customWidth="1"/>
    <col min="759" max="759" width="15.5703125" bestFit="1" customWidth="1"/>
    <col min="760" max="760" width="7.85546875" bestFit="1" customWidth="1"/>
    <col min="761" max="761" width="23.5703125" bestFit="1" customWidth="1"/>
    <col min="762" max="762" width="14.7109375" bestFit="1" customWidth="1"/>
    <col min="763" max="763" width="29.28515625" bestFit="1" customWidth="1"/>
    <col min="764" max="764" width="23.5703125" bestFit="1" customWidth="1"/>
    <col min="765" max="765" width="24.42578125" bestFit="1" customWidth="1"/>
    <col min="766" max="766" width="9.28515625" bestFit="1" customWidth="1"/>
    <col min="767" max="769" width="7" bestFit="1" customWidth="1"/>
    <col min="770" max="770" width="15.85546875" bestFit="1" customWidth="1"/>
    <col min="771" max="771" width="13.140625" bestFit="1" customWidth="1"/>
    <col min="772" max="772" width="31.85546875" bestFit="1" customWidth="1"/>
    <col min="773" max="773" width="29.42578125" bestFit="1" customWidth="1"/>
    <col min="774" max="774" width="7" bestFit="1" customWidth="1"/>
    <col min="775" max="775" width="22.7109375" bestFit="1" customWidth="1"/>
    <col min="776" max="776" width="9.28515625" bestFit="1" customWidth="1"/>
    <col min="777" max="777" width="25.140625" bestFit="1" customWidth="1"/>
    <col min="778" max="778" width="33.5703125" bestFit="1" customWidth="1"/>
    <col min="779" max="781" width="8.28515625" bestFit="1" customWidth="1"/>
    <col min="1008" max="1008" width="12.140625" bestFit="1" customWidth="1"/>
    <col min="1009" max="1009" width="47.5703125" bestFit="1" customWidth="1"/>
    <col min="1010" max="1010" width="12.85546875" bestFit="1" customWidth="1"/>
    <col min="1011" max="1011" width="13.85546875" customWidth="1"/>
    <col min="1012" max="1012" width="12.85546875" customWidth="1"/>
    <col min="1013" max="1013" width="12.85546875" bestFit="1" customWidth="1"/>
    <col min="1014" max="1014" width="7.42578125" bestFit="1" customWidth="1"/>
    <col min="1015" max="1015" width="15.5703125" bestFit="1" customWidth="1"/>
    <col min="1016" max="1016" width="7.85546875" bestFit="1" customWidth="1"/>
    <col min="1017" max="1017" width="23.5703125" bestFit="1" customWidth="1"/>
    <col min="1018" max="1018" width="14.7109375" bestFit="1" customWidth="1"/>
    <col min="1019" max="1019" width="29.28515625" bestFit="1" customWidth="1"/>
    <col min="1020" max="1020" width="23.5703125" bestFit="1" customWidth="1"/>
    <col min="1021" max="1021" width="24.42578125" bestFit="1" customWidth="1"/>
    <col min="1022" max="1022" width="9.28515625" bestFit="1" customWidth="1"/>
    <col min="1023" max="1025" width="7" bestFit="1" customWidth="1"/>
    <col min="1026" max="1026" width="15.85546875" bestFit="1" customWidth="1"/>
    <col min="1027" max="1027" width="13.140625" bestFit="1" customWidth="1"/>
    <col min="1028" max="1028" width="31.85546875" bestFit="1" customWidth="1"/>
    <col min="1029" max="1029" width="29.42578125" bestFit="1" customWidth="1"/>
    <col min="1030" max="1030" width="7" bestFit="1" customWidth="1"/>
    <col min="1031" max="1031" width="22.7109375" bestFit="1" customWidth="1"/>
    <col min="1032" max="1032" width="9.28515625" bestFit="1" customWidth="1"/>
    <col min="1033" max="1033" width="25.140625" bestFit="1" customWidth="1"/>
    <col min="1034" max="1034" width="33.5703125" bestFit="1" customWidth="1"/>
    <col min="1035" max="1037" width="8.28515625" bestFit="1" customWidth="1"/>
    <col min="1264" max="1264" width="12.140625" bestFit="1" customWidth="1"/>
    <col min="1265" max="1265" width="47.5703125" bestFit="1" customWidth="1"/>
    <col min="1266" max="1266" width="12.85546875" bestFit="1" customWidth="1"/>
    <col min="1267" max="1267" width="13.85546875" customWidth="1"/>
    <col min="1268" max="1268" width="12.85546875" customWidth="1"/>
    <col min="1269" max="1269" width="12.85546875" bestFit="1" customWidth="1"/>
    <col min="1270" max="1270" width="7.42578125" bestFit="1" customWidth="1"/>
    <col min="1271" max="1271" width="15.5703125" bestFit="1" customWidth="1"/>
    <col min="1272" max="1272" width="7.85546875" bestFit="1" customWidth="1"/>
    <col min="1273" max="1273" width="23.5703125" bestFit="1" customWidth="1"/>
    <col min="1274" max="1274" width="14.7109375" bestFit="1" customWidth="1"/>
    <col min="1275" max="1275" width="29.28515625" bestFit="1" customWidth="1"/>
    <col min="1276" max="1276" width="23.5703125" bestFit="1" customWidth="1"/>
    <col min="1277" max="1277" width="24.42578125" bestFit="1" customWidth="1"/>
    <col min="1278" max="1278" width="9.28515625" bestFit="1" customWidth="1"/>
    <col min="1279" max="1281" width="7" bestFit="1" customWidth="1"/>
    <col min="1282" max="1282" width="15.85546875" bestFit="1" customWidth="1"/>
    <col min="1283" max="1283" width="13.140625" bestFit="1" customWidth="1"/>
    <col min="1284" max="1284" width="31.85546875" bestFit="1" customWidth="1"/>
    <col min="1285" max="1285" width="29.42578125" bestFit="1" customWidth="1"/>
    <col min="1286" max="1286" width="7" bestFit="1" customWidth="1"/>
    <col min="1287" max="1287" width="22.7109375" bestFit="1" customWidth="1"/>
    <col min="1288" max="1288" width="9.28515625" bestFit="1" customWidth="1"/>
    <col min="1289" max="1289" width="25.140625" bestFit="1" customWidth="1"/>
    <col min="1290" max="1290" width="33.5703125" bestFit="1" customWidth="1"/>
    <col min="1291" max="1293" width="8.28515625" bestFit="1" customWidth="1"/>
    <col min="1520" max="1520" width="12.140625" bestFit="1" customWidth="1"/>
    <col min="1521" max="1521" width="47.5703125" bestFit="1" customWidth="1"/>
    <col min="1522" max="1522" width="12.85546875" bestFit="1" customWidth="1"/>
    <col min="1523" max="1523" width="13.85546875" customWidth="1"/>
    <col min="1524" max="1524" width="12.85546875" customWidth="1"/>
    <col min="1525" max="1525" width="12.85546875" bestFit="1" customWidth="1"/>
    <col min="1526" max="1526" width="7.42578125" bestFit="1" customWidth="1"/>
    <col min="1527" max="1527" width="15.5703125" bestFit="1" customWidth="1"/>
    <col min="1528" max="1528" width="7.85546875" bestFit="1" customWidth="1"/>
    <col min="1529" max="1529" width="23.5703125" bestFit="1" customWidth="1"/>
    <col min="1530" max="1530" width="14.7109375" bestFit="1" customWidth="1"/>
    <col min="1531" max="1531" width="29.28515625" bestFit="1" customWidth="1"/>
    <col min="1532" max="1532" width="23.5703125" bestFit="1" customWidth="1"/>
    <col min="1533" max="1533" width="24.42578125" bestFit="1" customWidth="1"/>
    <col min="1534" max="1534" width="9.28515625" bestFit="1" customWidth="1"/>
    <col min="1535" max="1537" width="7" bestFit="1" customWidth="1"/>
    <col min="1538" max="1538" width="15.85546875" bestFit="1" customWidth="1"/>
    <col min="1539" max="1539" width="13.140625" bestFit="1" customWidth="1"/>
    <col min="1540" max="1540" width="31.85546875" bestFit="1" customWidth="1"/>
    <col min="1541" max="1541" width="29.42578125" bestFit="1" customWidth="1"/>
    <col min="1542" max="1542" width="7" bestFit="1" customWidth="1"/>
    <col min="1543" max="1543" width="22.7109375" bestFit="1" customWidth="1"/>
    <col min="1544" max="1544" width="9.28515625" bestFit="1" customWidth="1"/>
    <col min="1545" max="1545" width="25.140625" bestFit="1" customWidth="1"/>
    <col min="1546" max="1546" width="33.5703125" bestFit="1" customWidth="1"/>
    <col min="1547" max="1549" width="8.28515625" bestFit="1" customWidth="1"/>
    <col min="1776" max="1776" width="12.140625" bestFit="1" customWidth="1"/>
    <col min="1777" max="1777" width="47.5703125" bestFit="1" customWidth="1"/>
    <col min="1778" max="1778" width="12.85546875" bestFit="1" customWidth="1"/>
    <col min="1779" max="1779" width="13.85546875" customWidth="1"/>
    <col min="1780" max="1780" width="12.85546875" customWidth="1"/>
    <col min="1781" max="1781" width="12.85546875" bestFit="1" customWidth="1"/>
    <col min="1782" max="1782" width="7.42578125" bestFit="1" customWidth="1"/>
    <col min="1783" max="1783" width="15.5703125" bestFit="1" customWidth="1"/>
    <col min="1784" max="1784" width="7.85546875" bestFit="1" customWidth="1"/>
    <col min="1785" max="1785" width="23.5703125" bestFit="1" customWidth="1"/>
    <col min="1786" max="1786" width="14.7109375" bestFit="1" customWidth="1"/>
    <col min="1787" max="1787" width="29.28515625" bestFit="1" customWidth="1"/>
    <col min="1788" max="1788" width="23.5703125" bestFit="1" customWidth="1"/>
    <col min="1789" max="1789" width="24.42578125" bestFit="1" customWidth="1"/>
    <col min="1790" max="1790" width="9.28515625" bestFit="1" customWidth="1"/>
    <col min="1791" max="1793" width="7" bestFit="1" customWidth="1"/>
    <col min="1794" max="1794" width="15.85546875" bestFit="1" customWidth="1"/>
    <col min="1795" max="1795" width="13.140625" bestFit="1" customWidth="1"/>
    <col min="1796" max="1796" width="31.85546875" bestFit="1" customWidth="1"/>
    <col min="1797" max="1797" width="29.42578125" bestFit="1" customWidth="1"/>
    <col min="1798" max="1798" width="7" bestFit="1" customWidth="1"/>
    <col min="1799" max="1799" width="22.7109375" bestFit="1" customWidth="1"/>
    <col min="1800" max="1800" width="9.28515625" bestFit="1" customWidth="1"/>
    <col min="1801" max="1801" width="25.140625" bestFit="1" customWidth="1"/>
    <col min="1802" max="1802" width="33.5703125" bestFit="1" customWidth="1"/>
    <col min="1803" max="1805" width="8.28515625" bestFit="1" customWidth="1"/>
    <col min="2032" max="2032" width="12.140625" bestFit="1" customWidth="1"/>
    <col min="2033" max="2033" width="47.5703125" bestFit="1" customWidth="1"/>
    <col min="2034" max="2034" width="12.85546875" bestFit="1" customWidth="1"/>
    <col min="2035" max="2035" width="13.85546875" customWidth="1"/>
    <col min="2036" max="2036" width="12.85546875" customWidth="1"/>
    <col min="2037" max="2037" width="12.85546875" bestFit="1" customWidth="1"/>
    <col min="2038" max="2038" width="7.42578125" bestFit="1" customWidth="1"/>
    <col min="2039" max="2039" width="15.5703125" bestFit="1" customWidth="1"/>
    <col min="2040" max="2040" width="7.85546875" bestFit="1" customWidth="1"/>
    <col min="2041" max="2041" width="23.5703125" bestFit="1" customWidth="1"/>
    <col min="2042" max="2042" width="14.7109375" bestFit="1" customWidth="1"/>
    <col min="2043" max="2043" width="29.28515625" bestFit="1" customWidth="1"/>
    <col min="2044" max="2044" width="23.5703125" bestFit="1" customWidth="1"/>
    <col min="2045" max="2045" width="24.42578125" bestFit="1" customWidth="1"/>
    <col min="2046" max="2046" width="9.28515625" bestFit="1" customWidth="1"/>
    <col min="2047" max="2049" width="7" bestFit="1" customWidth="1"/>
    <col min="2050" max="2050" width="15.85546875" bestFit="1" customWidth="1"/>
    <col min="2051" max="2051" width="13.140625" bestFit="1" customWidth="1"/>
    <col min="2052" max="2052" width="31.85546875" bestFit="1" customWidth="1"/>
    <col min="2053" max="2053" width="29.42578125" bestFit="1" customWidth="1"/>
    <col min="2054" max="2054" width="7" bestFit="1" customWidth="1"/>
    <col min="2055" max="2055" width="22.7109375" bestFit="1" customWidth="1"/>
    <col min="2056" max="2056" width="9.28515625" bestFit="1" customWidth="1"/>
    <col min="2057" max="2057" width="25.140625" bestFit="1" customWidth="1"/>
    <col min="2058" max="2058" width="33.5703125" bestFit="1" customWidth="1"/>
    <col min="2059" max="2061" width="8.28515625" bestFit="1" customWidth="1"/>
    <col min="2288" max="2288" width="12.140625" bestFit="1" customWidth="1"/>
    <col min="2289" max="2289" width="47.5703125" bestFit="1" customWidth="1"/>
    <col min="2290" max="2290" width="12.85546875" bestFit="1" customWidth="1"/>
    <col min="2291" max="2291" width="13.85546875" customWidth="1"/>
    <col min="2292" max="2292" width="12.85546875" customWidth="1"/>
    <col min="2293" max="2293" width="12.85546875" bestFit="1" customWidth="1"/>
    <col min="2294" max="2294" width="7.42578125" bestFit="1" customWidth="1"/>
    <col min="2295" max="2295" width="15.5703125" bestFit="1" customWidth="1"/>
    <col min="2296" max="2296" width="7.85546875" bestFit="1" customWidth="1"/>
    <col min="2297" max="2297" width="23.5703125" bestFit="1" customWidth="1"/>
    <col min="2298" max="2298" width="14.7109375" bestFit="1" customWidth="1"/>
    <col min="2299" max="2299" width="29.28515625" bestFit="1" customWidth="1"/>
    <col min="2300" max="2300" width="23.5703125" bestFit="1" customWidth="1"/>
    <col min="2301" max="2301" width="24.42578125" bestFit="1" customWidth="1"/>
    <col min="2302" max="2302" width="9.28515625" bestFit="1" customWidth="1"/>
    <col min="2303" max="2305" width="7" bestFit="1" customWidth="1"/>
    <col min="2306" max="2306" width="15.85546875" bestFit="1" customWidth="1"/>
    <col min="2307" max="2307" width="13.140625" bestFit="1" customWidth="1"/>
    <col min="2308" max="2308" width="31.85546875" bestFit="1" customWidth="1"/>
    <col min="2309" max="2309" width="29.42578125" bestFit="1" customWidth="1"/>
    <col min="2310" max="2310" width="7" bestFit="1" customWidth="1"/>
    <col min="2311" max="2311" width="22.7109375" bestFit="1" customWidth="1"/>
    <col min="2312" max="2312" width="9.28515625" bestFit="1" customWidth="1"/>
    <col min="2313" max="2313" width="25.140625" bestFit="1" customWidth="1"/>
    <col min="2314" max="2314" width="33.5703125" bestFit="1" customWidth="1"/>
    <col min="2315" max="2317" width="8.28515625" bestFit="1" customWidth="1"/>
    <col min="2544" max="2544" width="12.140625" bestFit="1" customWidth="1"/>
    <col min="2545" max="2545" width="47.5703125" bestFit="1" customWidth="1"/>
    <col min="2546" max="2546" width="12.85546875" bestFit="1" customWidth="1"/>
    <col min="2547" max="2547" width="13.85546875" customWidth="1"/>
    <col min="2548" max="2548" width="12.85546875" customWidth="1"/>
    <col min="2549" max="2549" width="12.85546875" bestFit="1" customWidth="1"/>
    <col min="2550" max="2550" width="7.42578125" bestFit="1" customWidth="1"/>
    <col min="2551" max="2551" width="15.5703125" bestFit="1" customWidth="1"/>
    <col min="2552" max="2552" width="7.85546875" bestFit="1" customWidth="1"/>
    <col min="2553" max="2553" width="23.5703125" bestFit="1" customWidth="1"/>
    <col min="2554" max="2554" width="14.7109375" bestFit="1" customWidth="1"/>
    <col min="2555" max="2555" width="29.28515625" bestFit="1" customWidth="1"/>
    <col min="2556" max="2556" width="23.5703125" bestFit="1" customWidth="1"/>
    <col min="2557" max="2557" width="24.42578125" bestFit="1" customWidth="1"/>
    <col min="2558" max="2558" width="9.28515625" bestFit="1" customWidth="1"/>
    <col min="2559" max="2561" width="7" bestFit="1" customWidth="1"/>
    <col min="2562" max="2562" width="15.85546875" bestFit="1" customWidth="1"/>
    <col min="2563" max="2563" width="13.140625" bestFit="1" customWidth="1"/>
    <col min="2564" max="2564" width="31.85546875" bestFit="1" customWidth="1"/>
    <col min="2565" max="2565" width="29.42578125" bestFit="1" customWidth="1"/>
    <col min="2566" max="2566" width="7" bestFit="1" customWidth="1"/>
    <col min="2567" max="2567" width="22.7109375" bestFit="1" customWidth="1"/>
    <col min="2568" max="2568" width="9.28515625" bestFit="1" customWidth="1"/>
    <col min="2569" max="2569" width="25.140625" bestFit="1" customWidth="1"/>
    <col min="2570" max="2570" width="33.5703125" bestFit="1" customWidth="1"/>
    <col min="2571" max="2573" width="8.28515625" bestFit="1" customWidth="1"/>
    <col min="2800" max="2800" width="12.140625" bestFit="1" customWidth="1"/>
    <col min="2801" max="2801" width="47.5703125" bestFit="1" customWidth="1"/>
    <col min="2802" max="2802" width="12.85546875" bestFit="1" customWidth="1"/>
    <col min="2803" max="2803" width="13.85546875" customWidth="1"/>
    <col min="2804" max="2804" width="12.85546875" customWidth="1"/>
    <col min="2805" max="2805" width="12.85546875" bestFit="1" customWidth="1"/>
    <col min="2806" max="2806" width="7.42578125" bestFit="1" customWidth="1"/>
    <col min="2807" max="2807" width="15.5703125" bestFit="1" customWidth="1"/>
    <col min="2808" max="2808" width="7.85546875" bestFit="1" customWidth="1"/>
    <col min="2809" max="2809" width="23.5703125" bestFit="1" customWidth="1"/>
    <col min="2810" max="2810" width="14.7109375" bestFit="1" customWidth="1"/>
    <col min="2811" max="2811" width="29.28515625" bestFit="1" customWidth="1"/>
    <col min="2812" max="2812" width="23.5703125" bestFit="1" customWidth="1"/>
    <col min="2813" max="2813" width="24.42578125" bestFit="1" customWidth="1"/>
    <col min="2814" max="2814" width="9.28515625" bestFit="1" customWidth="1"/>
    <col min="2815" max="2817" width="7" bestFit="1" customWidth="1"/>
    <col min="2818" max="2818" width="15.85546875" bestFit="1" customWidth="1"/>
    <col min="2819" max="2819" width="13.140625" bestFit="1" customWidth="1"/>
    <col min="2820" max="2820" width="31.85546875" bestFit="1" customWidth="1"/>
    <col min="2821" max="2821" width="29.42578125" bestFit="1" customWidth="1"/>
    <col min="2822" max="2822" width="7" bestFit="1" customWidth="1"/>
    <col min="2823" max="2823" width="22.7109375" bestFit="1" customWidth="1"/>
    <col min="2824" max="2824" width="9.28515625" bestFit="1" customWidth="1"/>
    <col min="2825" max="2825" width="25.140625" bestFit="1" customWidth="1"/>
    <col min="2826" max="2826" width="33.5703125" bestFit="1" customWidth="1"/>
    <col min="2827" max="2829" width="8.28515625" bestFit="1" customWidth="1"/>
    <col min="3056" max="3056" width="12.140625" bestFit="1" customWidth="1"/>
    <col min="3057" max="3057" width="47.5703125" bestFit="1" customWidth="1"/>
    <col min="3058" max="3058" width="12.85546875" bestFit="1" customWidth="1"/>
    <col min="3059" max="3059" width="13.85546875" customWidth="1"/>
    <col min="3060" max="3060" width="12.85546875" customWidth="1"/>
    <col min="3061" max="3061" width="12.85546875" bestFit="1" customWidth="1"/>
    <col min="3062" max="3062" width="7.42578125" bestFit="1" customWidth="1"/>
    <col min="3063" max="3063" width="15.5703125" bestFit="1" customWidth="1"/>
    <col min="3064" max="3064" width="7.85546875" bestFit="1" customWidth="1"/>
    <col min="3065" max="3065" width="23.5703125" bestFit="1" customWidth="1"/>
    <col min="3066" max="3066" width="14.7109375" bestFit="1" customWidth="1"/>
    <col min="3067" max="3067" width="29.28515625" bestFit="1" customWidth="1"/>
    <col min="3068" max="3068" width="23.5703125" bestFit="1" customWidth="1"/>
    <col min="3069" max="3069" width="24.42578125" bestFit="1" customWidth="1"/>
    <col min="3070" max="3070" width="9.28515625" bestFit="1" customWidth="1"/>
    <col min="3071" max="3073" width="7" bestFit="1" customWidth="1"/>
    <col min="3074" max="3074" width="15.85546875" bestFit="1" customWidth="1"/>
    <col min="3075" max="3075" width="13.140625" bestFit="1" customWidth="1"/>
    <col min="3076" max="3076" width="31.85546875" bestFit="1" customWidth="1"/>
    <col min="3077" max="3077" width="29.42578125" bestFit="1" customWidth="1"/>
    <col min="3078" max="3078" width="7" bestFit="1" customWidth="1"/>
    <col min="3079" max="3079" width="22.7109375" bestFit="1" customWidth="1"/>
    <col min="3080" max="3080" width="9.28515625" bestFit="1" customWidth="1"/>
    <col min="3081" max="3081" width="25.140625" bestFit="1" customWidth="1"/>
    <col min="3082" max="3082" width="33.5703125" bestFit="1" customWidth="1"/>
    <col min="3083" max="3085" width="8.28515625" bestFit="1" customWidth="1"/>
    <col min="3312" max="3312" width="12.140625" bestFit="1" customWidth="1"/>
    <col min="3313" max="3313" width="47.5703125" bestFit="1" customWidth="1"/>
    <col min="3314" max="3314" width="12.85546875" bestFit="1" customWidth="1"/>
    <col min="3315" max="3315" width="13.85546875" customWidth="1"/>
    <col min="3316" max="3316" width="12.85546875" customWidth="1"/>
    <col min="3317" max="3317" width="12.85546875" bestFit="1" customWidth="1"/>
    <col min="3318" max="3318" width="7.42578125" bestFit="1" customWidth="1"/>
    <col min="3319" max="3319" width="15.5703125" bestFit="1" customWidth="1"/>
    <col min="3320" max="3320" width="7.85546875" bestFit="1" customWidth="1"/>
    <col min="3321" max="3321" width="23.5703125" bestFit="1" customWidth="1"/>
    <col min="3322" max="3322" width="14.7109375" bestFit="1" customWidth="1"/>
    <col min="3323" max="3323" width="29.28515625" bestFit="1" customWidth="1"/>
    <col min="3324" max="3324" width="23.5703125" bestFit="1" customWidth="1"/>
    <col min="3325" max="3325" width="24.42578125" bestFit="1" customWidth="1"/>
    <col min="3326" max="3326" width="9.28515625" bestFit="1" customWidth="1"/>
    <col min="3327" max="3329" width="7" bestFit="1" customWidth="1"/>
    <col min="3330" max="3330" width="15.85546875" bestFit="1" customWidth="1"/>
    <col min="3331" max="3331" width="13.140625" bestFit="1" customWidth="1"/>
    <col min="3332" max="3332" width="31.85546875" bestFit="1" customWidth="1"/>
    <col min="3333" max="3333" width="29.42578125" bestFit="1" customWidth="1"/>
    <col min="3334" max="3334" width="7" bestFit="1" customWidth="1"/>
    <col min="3335" max="3335" width="22.7109375" bestFit="1" customWidth="1"/>
    <col min="3336" max="3336" width="9.28515625" bestFit="1" customWidth="1"/>
    <col min="3337" max="3337" width="25.140625" bestFit="1" customWidth="1"/>
    <col min="3338" max="3338" width="33.5703125" bestFit="1" customWidth="1"/>
    <col min="3339" max="3341" width="8.28515625" bestFit="1" customWidth="1"/>
    <col min="3568" max="3568" width="12.140625" bestFit="1" customWidth="1"/>
    <col min="3569" max="3569" width="47.5703125" bestFit="1" customWidth="1"/>
    <col min="3570" max="3570" width="12.85546875" bestFit="1" customWidth="1"/>
    <col min="3571" max="3571" width="13.85546875" customWidth="1"/>
    <col min="3572" max="3572" width="12.85546875" customWidth="1"/>
    <col min="3573" max="3573" width="12.85546875" bestFit="1" customWidth="1"/>
    <col min="3574" max="3574" width="7.42578125" bestFit="1" customWidth="1"/>
    <col min="3575" max="3575" width="15.5703125" bestFit="1" customWidth="1"/>
    <col min="3576" max="3576" width="7.85546875" bestFit="1" customWidth="1"/>
    <col min="3577" max="3577" width="23.5703125" bestFit="1" customWidth="1"/>
    <col min="3578" max="3578" width="14.7109375" bestFit="1" customWidth="1"/>
    <col min="3579" max="3579" width="29.28515625" bestFit="1" customWidth="1"/>
    <col min="3580" max="3580" width="23.5703125" bestFit="1" customWidth="1"/>
    <col min="3581" max="3581" width="24.42578125" bestFit="1" customWidth="1"/>
    <col min="3582" max="3582" width="9.28515625" bestFit="1" customWidth="1"/>
    <col min="3583" max="3585" width="7" bestFit="1" customWidth="1"/>
    <col min="3586" max="3586" width="15.85546875" bestFit="1" customWidth="1"/>
    <col min="3587" max="3587" width="13.140625" bestFit="1" customWidth="1"/>
    <col min="3588" max="3588" width="31.85546875" bestFit="1" customWidth="1"/>
    <col min="3589" max="3589" width="29.42578125" bestFit="1" customWidth="1"/>
    <col min="3590" max="3590" width="7" bestFit="1" customWidth="1"/>
    <col min="3591" max="3591" width="22.7109375" bestFit="1" customWidth="1"/>
    <col min="3592" max="3592" width="9.28515625" bestFit="1" customWidth="1"/>
    <col min="3593" max="3593" width="25.140625" bestFit="1" customWidth="1"/>
    <col min="3594" max="3594" width="33.5703125" bestFit="1" customWidth="1"/>
    <col min="3595" max="3597" width="8.28515625" bestFit="1" customWidth="1"/>
    <col min="3824" max="3824" width="12.140625" bestFit="1" customWidth="1"/>
    <col min="3825" max="3825" width="47.5703125" bestFit="1" customWidth="1"/>
    <col min="3826" max="3826" width="12.85546875" bestFit="1" customWidth="1"/>
    <col min="3827" max="3827" width="13.85546875" customWidth="1"/>
    <col min="3828" max="3828" width="12.85546875" customWidth="1"/>
    <col min="3829" max="3829" width="12.85546875" bestFit="1" customWidth="1"/>
    <col min="3830" max="3830" width="7.42578125" bestFit="1" customWidth="1"/>
    <col min="3831" max="3831" width="15.5703125" bestFit="1" customWidth="1"/>
    <col min="3832" max="3832" width="7.85546875" bestFit="1" customWidth="1"/>
    <col min="3833" max="3833" width="23.5703125" bestFit="1" customWidth="1"/>
    <col min="3834" max="3834" width="14.7109375" bestFit="1" customWidth="1"/>
    <col min="3835" max="3835" width="29.28515625" bestFit="1" customWidth="1"/>
    <col min="3836" max="3836" width="23.5703125" bestFit="1" customWidth="1"/>
    <col min="3837" max="3837" width="24.42578125" bestFit="1" customWidth="1"/>
    <col min="3838" max="3838" width="9.28515625" bestFit="1" customWidth="1"/>
    <col min="3839" max="3841" width="7" bestFit="1" customWidth="1"/>
    <col min="3842" max="3842" width="15.85546875" bestFit="1" customWidth="1"/>
    <col min="3843" max="3843" width="13.140625" bestFit="1" customWidth="1"/>
    <col min="3844" max="3844" width="31.85546875" bestFit="1" customWidth="1"/>
    <col min="3845" max="3845" width="29.42578125" bestFit="1" customWidth="1"/>
    <col min="3846" max="3846" width="7" bestFit="1" customWidth="1"/>
    <col min="3847" max="3847" width="22.7109375" bestFit="1" customWidth="1"/>
    <col min="3848" max="3848" width="9.28515625" bestFit="1" customWidth="1"/>
    <col min="3849" max="3849" width="25.140625" bestFit="1" customWidth="1"/>
    <col min="3850" max="3850" width="33.5703125" bestFit="1" customWidth="1"/>
    <col min="3851" max="3853" width="8.28515625" bestFit="1" customWidth="1"/>
    <col min="4080" max="4080" width="12.140625" bestFit="1" customWidth="1"/>
    <col min="4081" max="4081" width="47.5703125" bestFit="1" customWidth="1"/>
    <col min="4082" max="4082" width="12.85546875" bestFit="1" customWidth="1"/>
    <col min="4083" max="4083" width="13.85546875" customWidth="1"/>
    <col min="4084" max="4084" width="12.85546875" customWidth="1"/>
    <col min="4085" max="4085" width="12.85546875" bestFit="1" customWidth="1"/>
    <col min="4086" max="4086" width="7.42578125" bestFit="1" customWidth="1"/>
    <col min="4087" max="4087" width="15.5703125" bestFit="1" customWidth="1"/>
    <col min="4088" max="4088" width="7.85546875" bestFit="1" customWidth="1"/>
    <col min="4089" max="4089" width="23.5703125" bestFit="1" customWidth="1"/>
    <col min="4090" max="4090" width="14.7109375" bestFit="1" customWidth="1"/>
    <col min="4091" max="4091" width="29.28515625" bestFit="1" customWidth="1"/>
    <col min="4092" max="4092" width="23.5703125" bestFit="1" customWidth="1"/>
    <col min="4093" max="4093" width="24.42578125" bestFit="1" customWidth="1"/>
    <col min="4094" max="4094" width="9.28515625" bestFit="1" customWidth="1"/>
    <col min="4095" max="4097" width="7" bestFit="1" customWidth="1"/>
    <col min="4098" max="4098" width="15.85546875" bestFit="1" customWidth="1"/>
    <col min="4099" max="4099" width="13.140625" bestFit="1" customWidth="1"/>
    <col min="4100" max="4100" width="31.85546875" bestFit="1" customWidth="1"/>
    <col min="4101" max="4101" width="29.42578125" bestFit="1" customWidth="1"/>
    <col min="4102" max="4102" width="7" bestFit="1" customWidth="1"/>
    <col min="4103" max="4103" width="22.7109375" bestFit="1" customWidth="1"/>
    <col min="4104" max="4104" width="9.28515625" bestFit="1" customWidth="1"/>
    <col min="4105" max="4105" width="25.140625" bestFit="1" customWidth="1"/>
    <col min="4106" max="4106" width="33.5703125" bestFit="1" customWidth="1"/>
    <col min="4107" max="4109" width="8.28515625" bestFit="1" customWidth="1"/>
    <col min="4336" max="4336" width="12.140625" bestFit="1" customWidth="1"/>
    <col min="4337" max="4337" width="47.5703125" bestFit="1" customWidth="1"/>
    <col min="4338" max="4338" width="12.85546875" bestFit="1" customWidth="1"/>
    <col min="4339" max="4339" width="13.85546875" customWidth="1"/>
    <col min="4340" max="4340" width="12.85546875" customWidth="1"/>
    <col min="4341" max="4341" width="12.85546875" bestFit="1" customWidth="1"/>
    <col min="4342" max="4342" width="7.42578125" bestFit="1" customWidth="1"/>
    <col min="4343" max="4343" width="15.5703125" bestFit="1" customWidth="1"/>
    <col min="4344" max="4344" width="7.85546875" bestFit="1" customWidth="1"/>
    <col min="4345" max="4345" width="23.5703125" bestFit="1" customWidth="1"/>
    <col min="4346" max="4346" width="14.7109375" bestFit="1" customWidth="1"/>
    <col min="4347" max="4347" width="29.28515625" bestFit="1" customWidth="1"/>
    <col min="4348" max="4348" width="23.5703125" bestFit="1" customWidth="1"/>
    <col min="4349" max="4349" width="24.42578125" bestFit="1" customWidth="1"/>
    <col min="4350" max="4350" width="9.28515625" bestFit="1" customWidth="1"/>
    <col min="4351" max="4353" width="7" bestFit="1" customWidth="1"/>
    <col min="4354" max="4354" width="15.85546875" bestFit="1" customWidth="1"/>
    <col min="4355" max="4355" width="13.140625" bestFit="1" customWidth="1"/>
    <col min="4356" max="4356" width="31.85546875" bestFit="1" customWidth="1"/>
    <col min="4357" max="4357" width="29.42578125" bestFit="1" customWidth="1"/>
    <col min="4358" max="4358" width="7" bestFit="1" customWidth="1"/>
    <col min="4359" max="4359" width="22.7109375" bestFit="1" customWidth="1"/>
    <col min="4360" max="4360" width="9.28515625" bestFit="1" customWidth="1"/>
    <col min="4361" max="4361" width="25.140625" bestFit="1" customWidth="1"/>
    <col min="4362" max="4362" width="33.5703125" bestFit="1" customWidth="1"/>
    <col min="4363" max="4365" width="8.28515625" bestFit="1" customWidth="1"/>
    <col min="4592" max="4592" width="12.140625" bestFit="1" customWidth="1"/>
    <col min="4593" max="4593" width="47.5703125" bestFit="1" customWidth="1"/>
    <col min="4594" max="4594" width="12.85546875" bestFit="1" customWidth="1"/>
    <col min="4595" max="4595" width="13.85546875" customWidth="1"/>
    <col min="4596" max="4596" width="12.85546875" customWidth="1"/>
    <col min="4597" max="4597" width="12.85546875" bestFit="1" customWidth="1"/>
    <col min="4598" max="4598" width="7.42578125" bestFit="1" customWidth="1"/>
    <col min="4599" max="4599" width="15.5703125" bestFit="1" customWidth="1"/>
    <col min="4600" max="4600" width="7.85546875" bestFit="1" customWidth="1"/>
    <col min="4601" max="4601" width="23.5703125" bestFit="1" customWidth="1"/>
    <col min="4602" max="4602" width="14.7109375" bestFit="1" customWidth="1"/>
    <col min="4603" max="4603" width="29.28515625" bestFit="1" customWidth="1"/>
    <col min="4604" max="4604" width="23.5703125" bestFit="1" customWidth="1"/>
    <col min="4605" max="4605" width="24.42578125" bestFit="1" customWidth="1"/>
    <col min="4606" max="4606" width="9.28515625" bestFit="1" customWidth="1"/>
    <col min="4607" max="4609" width="7" bestFit="1" customWidth="1"/>
    <col min="4610" max="4610" width="15.85546875" bestFit="1" customWidth="1"/>
    <col min="4611" max="4611" width="13.140625" bestFit="1" customWidth="1"/>
    <col min="4612" max="4612" width="31.85546875" bestFit="1" customWidth="1"/>
    <col min="4613" max="4613" width="29.42578125" bestFit="1" customWidth="1"/>
    <col min="4614" max="4614" width="7" bestFit="1" customWidth="1"/>
    <col min="4615" max="4615" width="22.7109375" bestFit="1" customWidth="1"/>
    <col min="4616" max="4616" width="9.28515625" bestFit="1" customWidth="1"/>
    <col min="4617" max="4617" width="25.140625" bestFit="1" customWidth="1"/>
    <col min="4618" max="4618" width="33.5703125" bestFit="1" customWidth="1"/>
    <col min="4619" max="4621" width="8.28515625" bestFit="1" customWidth="1"/>
    <col min="4848" max="4848" width="12.140625" bestFit="1" customWidth="1"/>
    <col min="4849" max="4849" width="47.5703125" bestFit="1" customWidth="1"/>
    <col min="4850" max="4850" width="12.85546875" bestFit="1" customWidth="1"/>
    <col min="4851" max="4851" width="13.85546875" customWidth="1"/>
    <col min="4852" max="4852" width="12.85546875" customWidth="1"/>
    <col min="4853" max="4853" width="12.85546875" bestFit="1" customWidth="1"/>
    <col min="4854" max="4854" width="7.42578125" bestFit="1" customWidth="1"/>
    <col min="4855" max="4855" width="15.5703125" bestFit="1" customWidth="1"/>
    <col min="4856" max="4856" width="7.85546875" bestFit="1" customWidth="1"/>
    <col min="4857" max="4857" width="23.5703125" bestFit="1" customWidth="1"/>
    <col min="4858" max="4858" width="14.7109375" bestFit="1" customWidth="1"/>
    <col min="4859" max="4859" width="29.28515625" bestFit="1" customWidth="1"/>
    <col min="4860" max="4860" width="23.5703125" bestFit="1" customWidth="1"/>
    <col min="4861" max="4861" width="24.42578125" bestFit="1" customWidth="1"/>
    <col min="4862" max="4862" width="9.28515625" bestFit="1" customWidth="1"/>
    <col min="4863" max="4865" width="7" bestFit="1" customWidth="1"/>
    <col min="4866" max="4866" width="15.85546875" bestFit="1" customWidth="1"/>
    <col min="4867" max="4867" width="13.140625" bestFit="1" customWidth="1"/>
    <col min="4868" max="4868" width="31.85546875" bestFit="1" customWidth="1"/>
    <col min="4869" max="4869" width="29.42578125" bestFit="1" customWidth="1"/>
    <col min="4870" max="4870" width="7" bestFit="1" customWidth="1"/>
    <col min="4871" max="4871" width="22.7109375" bestFit="1" customWidth="1"/>
    <col min="4872" max="4872" width="9.28515625" bestFit="1" customWidth="1"/>
    <col min="4873" max="4873" width="25.140625" bestFit="1" customWidth="1"/>
    <col min="4874" max="4874" width="33.5703125" bestFit="1" customWidth="1"/>
    <col min="4875" max="4877" width="8.28515625" bestFit="1" customWidth="1"/>
    <col min="5104" max="5104" width="12.140625" bestFit="1" customWidth="1"/>
    <col min="5105" max="5105" width="47.5703125" bestFit="1" customWidth="1"/>
    <col min="5106" max="5106" width="12.85546875" bestFit="1" customWidth="1"/>
    <col min="5107" max="5107" width="13.85546875" customWidth="1"/>
    <col min="5108" max="5108" width="12.85546875" customWidth="1"/>
    <col min="5109" max="5109" width="12.85546875" bestFit="1" customWidth="1"/>
    <col min="5110" max="5110" width="7.42578125" bestFit="1" customWidth="1"/>
    <col min="5111" max="5111" width="15.5703125" bestFit="1" customWidth="1"/>
    <col min="5112" max="5112" width="7.85546875" bestFit="1" customWidth="1"/>
    <col min="5113" max="5113" width="23.5703125" bestFit="1" customWidth="1"/>
    <col min="5114" max="5114" width="14.7109375" bestFit="1" customWidth="1"/>
    <col min="5115" max="5115" width="29.28515625" bestFit="1" customWidth="1"/>
    <col min="5116" max="5116" width="23.5703125" bestFit="1" customWidth="1"/>
    <col min="5117" max="5117" width="24.42578125" bestFit="1" customWidth="1"/>
    <col min="5118" max="5118" width="9.28515625" bestFit="1" customWidth="1"/>
    <col min="5119" max="5121" width="7" bestFit="1" customWidth="1"/>
    <col min="5122" max="5122" width="15.85546875" bestFit="1" customWidth="1"/>
    <col min="5123" max="5123" width="13.140625" bestFit="1" customWidth="1"/>
    <col min="5124" max="5124" width="31.85546875" bestFit="1" customWidth="1"/>
    <col min="5125" max="5125" width="29.42578125" bestFit="1" customWidth="1"/>
    <col min="5126" max="5126" width="7" bestFit="1" customWidth="1"/>
    <col min="5127" max="5127" width="22.7109375" bestFit="1" customWidth="1"/>
    <col min="5128" max="5128" width="9.28515625" bestFit="1" customWidth="1"/>
    <col min="5129" max="5129" width="25.140625" bestFit="1" customWidth="1"/>
    <col min="5130" max="5130" width="33.5703125" bestFit="1" customWidth="1"/>
    <col min="5131" max="5133" width="8.28515625" bestFit="1" customWidth="1"/>
    <col min="5360" max="5360" width="12.140625" bestFit="1" customWidth="1"/>
    <col min="5361" max="5361" width="47.5703125" bestFit="1" customWidth="1"/>
    <col min="5362" max="5362" width="12.85546875" bestFit="1" customWidth="1"/>
    <col min="5363" max="5363" width="13.85546875" customWidth="1"/>
    <col min="5364" max="5364" width="12.85546875" customWidth="1"/>
    <col min="5365" max="5365" width="12.85546875" bestFit="1" customWidth="1"/>
    <col min="5366" max="5366" width="7.42578125" bestFit="1" customWidth="1"/>
    <col min="5367" max="5367" width="15.5703125" bestFit="1" customWidth="1"/>
    <col min="5368" max="5368" width="7.85546875" bestFit="1" customWidth="1"/>
    <col min="5369" max="5369" width="23.5703125" bestFit="1" customWidth="1"/>
    <col min="5370" max="5370" width="14.7109375" bestFit="1" customWidth="1"/>
    <col min="5371" max="5371" width="29.28515625" bestFit="1" customWidth="1"/>
    <col min="5372" max="5372" width="23.5703125" bestFit="1" customWidth="1"/>
    <col min="5373" max="5373" width="24.42578125" bestFit="1" customWidth="1"/>
    <col min="5374" max="5374" width="9.28515625" bestFit="1" customWidth="1"/>
    <col min="5375" max="5377" width="7" bestFit="1" customWidth="1"/>
    <col min="5378" max="5378" width="15.85546875" bestFit="1" customWidth="1"/>
    <col min="5379" max="5379" width="13.140625" bestFit="1" customWidth="1"/>
    <col min="5380" max="5380" width="31.85546875" bestFit="1" customWidth="1"/>
    <col min="5381" max="5381" width="29.42578125" bestFit="1" customWidth="1"/>
    <col min="5382" max="5382" width="7" bestFit="1" customWidth="1"/>
    <col min="5383" max="5383" width="22.7109375" bestFit="1" customWidth="1"/>
    <col min="5384" max="5384" width="9.28515625" bestFit="1" customWidth="1"/>
    <col min="5385" max="5385" width="25.140625" bestFit="1" customWidth="1"/>
    <col min="5386" max="5386" width="33.5703125" bestFit="1" customWidth="1"/>
    <col min="5387" max="5389" width="8.28515625" bestFit="1" customWidth="1"/>
    <col min="5616" max="5616" width="12.140625" bestFit="1" customWidth="1"/>
    <col min="5617" max="5617" width="47.5703125" bestFit="1" customWidth="1"/>
    <col min="5618" max="5618" width="12.85546875" bestFit="1" customWidth="1"/>
    <col min="5619" max="5619" width="13.85546875" customWidth="1"/>
    <col min="5620" max="5620" width="12.85546875" customWidth="1"/>
    <col min="5621" max="5621" width="12.85546875" bestFit="1" customWidth="1"/>
    <col min="5622" max="5622" width="7.42578125" bestFit="1" customWidth="1"/>
    <col min="5623" max="5623" width="15.5703125" bestFit="1" customWidth="1"/>
    <col min="5624" max="5624" width="7.85546875" bestFit="1" customWidth="1"/>
    <col min="5625" max="5625" width="23.5703125" bestFit="1" customWidth="1"/>
    <col min="5626" max="5626" width="14.7109375" bestFit="1" customWidth="1"/>
    <col min="5627" max="5627" width="29.28515625" bestFit="1" customWidth="1"/>
    <col min="5628" max="5628" width="23.5703125" bestFit="1" customWidth="1"/>
    <col min="5629" max="5629" width="24.42578125" bestFit="1" customWidth="1"/>
    <col min="5630" max="5630" width="9.28515625" bestFit="1" customWidth="1"/>
    <col min="5631" max="5633" width="7" bestFit="1" customWidth="1"/>
    <col min="5634" max="5634" width="15.85546875" bestFit="1" customWidth="1"/>
    <col min="5635" max="5635" width="13.140625" bestFit="1" customWidth="1"/>
    <col min="5636" max="5636" width="31.85546875" bestFit="1" customWidth="1"/>
    <col min="5637" max="5637" width="29.42578125" bestFit="1" customWidth="1"/>
    <col min="5638" max="5638" width="7" bestFit="1" customWidth="1"/>
    <col min="5639" max="5639" width="22.7109375" bestFit="1" customWidth="1"/>
    <col min="5640" max="5640" width="9.28515625" bestFit="1" customWidth="1"/>
    <col min="5641" max="5641" width="25.140625" bestFit="1" customWidth="1"/>
    <col min="5642" max="5642" width="33.5703125" bestFit="1" customWidth="1"/>
    <col min="5643" max="5645" width="8.28515625" bestFit="1" customWidth="1"/>
    <col min="5872" max="5872" width="12.140625" bestFit="1" customWidth="1"/>
    <col min="5873" max="5873" width="47.5703125" bestFit="1" customWidth="1"/>
    <col min="5874" max="5874" width="12.85546875" bestFit="1" customWidth="1"/>
    <col min="5875" max="5875" width="13.85546875" customWidth="1"/>
    <col min="5876" max="5876" width="12.85546875" customWidth="1"/>
    <col min="5877" max="5877" width="12.85546875" bestFit="1" customWidth="1"/>
    <col min="5878" max="5878" width="7.42578125" bestFit="1" customWidth="1"/>
    <col min="5879" max="5879" width="15.5703125" bestFit="1" customWidth="1"/>
    <col min="5880" max="5880" width="7.85546875" bestFit="1" customWidth="1"/>
    <col min="5881" max="5881" width="23.5703125" bestFit="1" customWidth="1"/>
    <col min="5882" max="5882" width="14.7109375" bestFit="1" customWidth="1"/>
    <col min="5883" max="5883" width="29.28515625" bestFit="1" customWidth="1"/>
    <col min="5884" max="5884" width="23.5703125" bestFit="1" customWidth="1"/>
    <col min="5885" max="5885" width="24.42578125" bestFit="1" customWidth="1"/>
    <col min="5886" max="5886" width="9.28515625" bestFit="1" customWidth="1"/>
    <col min="5887" max="5889" width="7" bestFit="1" customWidth="1"/>
    <col min="5890" max="5890" width="15.85546875" bestFit="1" customWidth="1"/>
    <col min="5891" max="5891" width="13.140625" bestFit="1" customWidth="1"/>
    <col min="5892" max="5892" width="31.85546875" bestFit="1" customWidth="1"/>
    <col min="5893" max="5893" width="29.42578125" bestFit="1" customWidth="1"/>
    <col min="5894" max="5894" width="7" bestFit="1" customWidth="1"/>
    <col min="5895" max="5895" width="22.7109375" bestFit="1" customWidth="1"/>
    <col min="5896" max="5896" width="9.28515625" bestFit="1" customWidth="1"/>
    <col min="5897" max="5897" width="25.140625" bestFit="1" customWidth="1"/>
    <col min="5898" max="5898" width="33.5703125" bestFit="1" customWidth="1"/>
    <col min="5899" max="5901" width="8.28515625" bestFit="1" customWidth="1"/>
    <col min="6128" max="6128" width="12.140625" bestFit="1" customWidth="1"/>
    <col min="6129" max="6129" width="47.5703125" bestFit="1" customWidth="1"/>
    <col min="6130" max="6130" width="12.85546875" bestFit="1" customWidth="1"/>
    <col min="6131" max="6131" width="13.85546875" customWidth="1"/>
    <col min="6132" max="6132" width="12.85546875" customWidth="1"/>
    <col min="6133" max="6133" width="12.85546875" bestFit="1" customWidth="1"/>
    <col min="6134" max="6134" width="7.42578125" bestFit="1" customWidth="1"/>
    <col min="6135" max="6135" width="15.5703125" bestFit="1" customWidth="1"/>
    <col min="6136" max="6136" width="7.85546875" bestFit="1" customWidth="1"/>
    <col min="6137" max="6137" width="23.5703125" bestFit="1" customWidth="1"/>
    <col min="6138" max="6138" width="14.7109375" bestFit="1" customWidth="1"/>
    <col min="6139" max="6139" width="29.28515625" bestFit="1" customWidth="1"/>
    <col min="6140" max="6140" width="23.5703125" bestFit="1" customWidth="1"/>
    <col min="6141" max="6141" width="24.42578125" bestFit="1" customWidth="1"/>
    <col min="6142" max="6142" width="9.28515625" bestFit="1" customWidth="1"/>
    <col min="6143" max="6145" width="7" bestFit="1" customWidth="1"/>
    <col min="6146" max="6146" width="15.85546875" bestFit="1" customWidth="1"/>
    <col min="6147" max="6147" width="13.140625" bestFit="1" customWidth="1"/>
    <col min="6148" max="6148" width="31.85546875" bestFit="1" customWidth="1"/>
    <col min="6149" max="6149" width="29.42578125" bestFit="1" customWidth="1"/>
    <col min="6150" max="6150" width="7" bestFit="1" customWidth="1"/>
    <col min="6151" max="6151" width="22.7109375" bestFit="1" customWidth="1"/>
    <col min="6152" max="6152" width="9.28515625" bestFit="1" customWidth="1"/>
    <col min="6153" max="6153" width="25.140625" bestFit="1" customWidth="1"/>
    <col min="6154" max="6154" width="33.5703125" bestFit="1" customWidth="1"/>
    <col min="6155" max="6157" width="8.28515625" bestFit="1" customWidth="1"/>
    <col min="6384" max="6384" width="12.140625" bestFit="1" customWidth="1"/>
    <col min="6385" max="6385" width="47.5703125" bestFit="1" customWidth="1"/>
    <col min="6386" max="6386" width="12.85546875" bestFit="1" customWidth="1"/>
    <col min="6387" max="6387" width="13.85546875" customWidth="1"/>
    <col min="6388" max="6388" width="12.85546875" customWidth="1"/>
    <col min="6389" max="6389" width="12.85546875" bestFit="1" customWidth="1"/>
    <col min="6390" max="6390" width="7.42578125" bestFit="1" customWidth="1"/>
    <col min="6391" max="6391" width="15.5703125" bestFit="1" customWidth="1"/>
    <col min="6392" max="6392" width="7.85546875" bestFit="1" customWidth="1"/>
    <col min="6393" max="6393" width="23.5703125" bestFit="1" customWidth="1"/>
    <col min="6394" max="6394" width="14.7109375" bestFit="1" customWidth="1"/>
    <col min="6395" max="6395" width="29.28515625" bestFit="1" customWidth="1"/>
    <col min="6396" max="6396" width="23.5703125" bestFit="1" customWidth="1"/>
    <col min="6397" max="6397" width="24.42578125" bestFit="1" customWidth="1"/>
    <col min="6398" max="6398" width="9.28515625" bestFit="1" customWidth="1"/>
    <col min="6399" max="6401" width="7" bestFit="1" customWidth="1"/>
    <col min="6402" max="6402" width="15.85546875" bestFit="1" customWidth="1"/>
    <col min="6403" max="6403" width="13.140625" bestFit="1" customWidth="1"/>
    <col min="6404" max="6404" width="31.85546875" bestFit="1" customWidth="1"/>
    <col min="6405" max="6405" width="29.42578125" bestFit="1" customWidth="1"/>
    <col min="6406" max="6406" width="7" bestFit="1" customWidth="1"/>
    <col min="6407" max="6407" width="22.7109375" bestFit="1" customWidth="1"/>
    <col min="6408" max="6408" width="9.28515625" bestFit="1" customWidth="1"/>
    <col min="6409" max="6409" width="25.140625" bestFit="1" customWidth="1"/>
    <col min="6410" max="6410" width="33.5703125" bestFit="1" customWidth="1"/>
    <col min="6411" max="6413" width="8.28515625" bestFit="1" customWidth="1"/>
    <col min="6640" max="6640" width="12.140625" bestFit="1" customWidth="1"/>
    <col min="6641" max="6641" width="47.5703125" bestFit="1" customWidth="1"/>
    <col min="6642" max="6642" width="12.85546875" bestFit="1" customWidth="1"/>
    <col min="6643" max="6643" width="13.85546875" customWidth="1"/>
    <col min="6644" max="6644" width="12.85546875" customWidth="1"/>
    <col min="6645" max="6645" width="12.85546875" bestFit="1" customWidth="1"/>
    <col min="6646" max="6646" width="7.42578125" bestFit="1" customWidth="1"/>
    <col min="6647" max="6647" width="15.5703125" bestFit="1" customWidth="1"/>
    <col min="6648" max="6648" width="7.85546875" bestFit="1" customWidth="1"/>
    <col min="6649" max="6649" width="23.5703125" bestFit="1" customWidth="1"/>
    <col min="6650" max="6650" width="14.7109375" bestFit="1" customWidth="1"/>
    <col min="6651" max="6651" width="29.28515625" bestFit="1" customWidth="1"/>
    <col min="6652" max="6652" width="23.5703125" bestFit="1" customWidth="1"/>
    <col min="6653" max="6653" width="24.42578125" bestFit="1" customWidth="1"/>
    <col min="6654" max="6654" width="9.28515625" bestFit="1" customWidth="1"/>
    <col min="6655" max="6657" width="7" bestFit="1" customWidth="1"/>
    <col min="6658" max="6658" width="15.85546875" bestFit="1" customWidth="1"/>
    <col min="6659" max="6659" width="13.140625" bestFit="1" customWidth="1"/>
    <col min="6660" max="6660" width="31.85546875" bestFit="1" customWidth="1"/>
    <col min="6661" max="6661" width="29.42578125" bestFit="1" customWidth="1"/>
    <col min="6662" max="6662" width="7" bestFit="1" customWidth="1"/>
    <col min="6663" max="6663" width="22.7109375" bestFit="1" customWidth="1"/>
    <col min="6664" max="6664" width="9.28515625" bestFit="1" customWidth="1"/>
    <col min="6665" max="6665" width="25.140625" bestFit="1" customWidth="1"/>
    <col min="6666" max="6666" width="33.5703125" bestFit="1" customWidth="1"/>
    <col min="6667" max="6669" width="8.28515625" bestFit="1" customWidth="1"/>
    <col min="6896" max="6896" width="12.140625" bestFit="1" customWidth="1"/>
    <col min="6897" max="6897" width="47.5703125" bestFit="1" customWidth="1"/>
    <col min="6898" max="6898" width="12.85546875" bestFit="1" customWidth="1"/>
    <col min="6899" max="6899" width="13.85546875" customWidth="1"/>
    <col min="6900" max="6900" width="12.85546875" customWidth="1"/>
    <col min="6901" max="6901" width="12.85546875" bestFit="1" customWidth="1"/>
    <col min="6902" max="6902" width="7.42578125" bestFit="1" customWidth="1"/>
    <col min="6903" max="6903" width="15.5703125" bestFit="1" customWidth="1"/>
    <col min="6904" max="6904" width="7.85546875" bestFit="1" customWidth="1"/>
    <col min="6905" max="6905" width="23.5703125" bestFit="1" customWidth="1"/>
    <col min="6906" max="6906" width="14.7109375" bestFit="1" customWidth="1"/>
    <col min="6907" max="6907" width="29.28515625" bestFit="1" customWidth="1"/>
    <col min="6908" max="6908" width="23.5703125" bestFit="1" customWidth="1"/>
    <col min="6909" max="6909" width="24.42578125" bestFit="1" customWidth="1"/>
    <col min="6910" max="6910" width="9.28515625" bestFit="1" customWidth="1"/>
    <col min="6911" max="6913" width="7" bestFit="1" customWidth="1"/>
    <col min="6914" max="6914" width="15.85546875" bestFit="1" customWidth="1"/>
    <col min="6915" max="6915" width="13.140625" bestFit="1" customWidth="1"/>
    <col min="6916" max="6916" width="31.85546875" bestFit="1" customWidth="1"/>
    <col min="6917" max="6917" width="29.42578125" bestFit="1" customWidth="1"/>
    <col min="6918" max="6918" width="7" bestFit="1" customWidth="1"/>
    <col min="6919" max="6919" width="22.7109375" bestFit="1" customWidth="1"/>
    <col min="6920" max="6920" width="9.28515625" bestFit="1" customWidth="1"/>
    <col min="6921" max="6921" width="25.140625" bestFit="1" customWidth="1"/>
    <col min="6922" max="6922" width="33.5703125" bestFit="1" customWidth="1"/>
    <col min="6923" max="6925" width="8.28515625" bestFit="1" customWidth="1"/>
    <col min="7152" max="7152" width="12.140625" bestFit="1" customWidth="1"/>
    <col min="7153" max="7153" width="47.5703125" bestFit="1" customWidth="1"/>
    <col min="7154" max="7154" width="12.85546875" bestFit="1" customWidth="1"/>
    <col min="7155" max="7155" width="13.85546875" customWidth="1"/>
    <col min="7156" max="7156" width="12.85546875" customWidth="1"/>
    <col min="7157" max="7157" width="12.85546875" bestFit="1" customWidth="1"/>
    <col min="7158" max="7158" width="7.42578125" bestFit="1" customWidth="1"/>
    <col min="7159" max="7159" width="15.5703125" bestFit="1" customWidth="1"/>
    <col min="7160" max="7160" width="7.85546875" bestFit="1" customWidth="1"/>
    <col min="7161" max="7161" width="23.5703125" bestFit="1" customWidth="1"/>
    <col min="7162" max="7162" width="14.7109375" bestFit="1" customWidth="1"/>
    <col min="7163" max="7163" width="29.28515625" bestFit="1" customWidth="1"/>
    <col min="7164" max="7164" width="23.5703125" bestFit="1" customWidth="1"/>
    <col min="7165" max="7165" width="24.42578125" bestFit="1" customWidth="1"/>
    <col min="7166" max="7166" width="9.28515625" bestFit="1" customWidth="1"/>
    <col min="7167" max="7169" width="7" bestFit="1" customWidth="1"/>
    <col min="7170" max="7170" width="15.85546875" bestFit="1" customWidth="1"/>
    <col min="7171" max="7171" width="13.140625" bestFit="1" customWidth="1"/>
    <col min="7172" max="7172" width="31.85546875" bestFit="1" customWidth="1"/>
    <col min="7173" max="7173" width="29.42578125" bestFit="1" customWidth="1"/>
    <col min="7174" max="7174" width="7" bestFit="1" customWidth="1"/>
    <col min="7175" max="7175" width="22.7109375" bestFit="1" customWidth="1"/>
    <col min="7176" max="7176" width="9.28515625" bestFit="1" customWidth="1"/>
    <col min="7177" max="7177" width="25.140625" bestFit="1" customWidth="1"/>
    <col min="7178" max="7178" width="33.5703125" bestFit="1" customWidth="1"/>
    <col min="7179" max="7181" width="8.28515625" bestFit="1" customWidth="1"/>
    <col min="7408" max="7408" width="12.140625" bestFit="1" customWidth="1"/>
    <col min="7409" max="7409" width="47.5703125" bestFit="1" customWidth="1"/>
    <col min="7410" max="7410" width="12.85546875" bestFit="1" customWidth="1"/>
    <col min="7411" max="7411" width="13.85546875" customWidth="1"/>
    <col min="7412" max="7412" width="12.85546875" customWidth="1"/>
    <col min="7413" max="7413" width="12.85546875" bestFit="1" customWidth="1"/>
    <col min="7414" max="7414" width="7.42578125" bestFit="1" customWidth="1"/>
    <col min="7415" max="7415" width="15.5703125" bestFit="1" customWidth="1"/>
    <col min="7416" max="7416" width="7.85546875" bestFit="1" customWidth="1"/>
    <col min="7417" max="7417" width="23.5703125" bestFit="1" customWidth="1"/>
    <col min="7418" max="7418" width="14.7109375" bestFit="1" customWidth="1"/>
    <col min="7419" max="7419" width="29.28515625" bestFit="1" customWidth="1"/>
    <col min="7420" max="7420" width="23.5703125" bestFit="1" customWidth="1"/>
    <col min="7421" max="7421" width="24.42578125" bestFit="1" customWidth="1"/>
    <col min="7422" max="7422" width="9.28515625" bestFit="1" customWidth="1"/>
    <col min="7423" max="7425" width="7" bestFit="1" customWidth="1"/>
    <col min="7426" max="7426" width="15.85546875" bestFit="1" customWidth="1"/>
    <col min="7427" max="7427" width="13.140625" bestFit="1" customWidth="1"/>
    <col min="7428" max="7428" width="31.85546875" bestFit="1" customWidth="1"/>
    <col min="7429" max="7429" width="29.42578125" bestFit="1" customWidth="1"/>
    <col min="7430" max="7430" width="7" bestFit="1" customWidth="1"/>
    <col min="7431" max="7431" width="22.7109375" bestFit="1" customWidth="1"/>
    <col min="7432" max="7432" width="9.28515625" bestFit="1" customWidth="1"/>
    <col min="7433" max="7433" width="25.140625" bestFit="1" customWidth="1"/>
    <col min="7434" max="7434" width="33.5703125" bestFit="1" customWidth="1"/>
    <col min="7435" max="7437" width="8.28515625" bestFit="1" customWidth="1"/>
    <col min="7664" max="7664" width="12.140625" bestFit="1" customWidth="1"/>
    <col min="7665" max="7665" width="47.5703125" bestFit="1" customWidth="1"/>
    <col min="7666" max="7666" width="12.85546875" bestFit="1" customWidth="1"/>
    <col min="7667" max="7667" width="13.85546875" customWidth="1"/>
    <col min="7668" max="7668" width="12.85546875" customWidth="1"/>
    <col min="7669" max="7669" width="12.85546875" bestFit="1" customWidth="1"/>
    <col min="7670" max="7670" width="7.42578125" bestFit="1" customWidth="1"/>
    <col min="7671" max="7671" width="15.5703125" bestFit="1" customWidth="1"/>
    <col min="7672" max="7672" width="7.85546875" bestFit="1" customWidth="1"/>
    <col min="7673" max="7673" width="23.5703125" bestFit="1" customWidth="1"/>
    <col min="7674" max="7674" width="14.7109375" bestFit="1" customWidth="1"/>
    <col min="7675" max="7675" width="29.28515625" bestFit="1" customWidth="1"/>
    <col min="7676" max="7676" width="23.5703125" bestFit="1" customWidth="1"/>
    <col min="7677" max="7677" width="24.42578125" bestFit="1" customWidth="1"/>
    <col min="7678" max="7678" width="9.28515625" bestFit="1" customWidth="1"/>
    <col min="7679" max="7681" width="7" bestFit="1" customWidth="1"/>
    <col min="7682" max="7682" width="15.85546875" bestFit="1" customWidth="1"/>
    <col min="7683" max="7683" width="13.140625" bestFit="1" customWidth="1"/>
    <col min="7684" max="7684" width="31.85546875" bestFit="1" customWidth="1"/>
    <col min="7685" max="7685" width="29.42578125" bestFit="1" customWidth="1"/>
    <col min="7686" max="7686" width="7" bestFit="1" customWidth="1"/>
    <col min="7687" max="7687" width="22.7109375" bestFit="1" customWidth="1"/>
    <col min="7688" max="7688" width="9.28515625" bestFit="1" customWidth="1"/>
    <col min="7689" max="7689" width="25.140625" bestFit="1" customWidth="1"/>
    <col min="7690" max="7690" width="33.5703125" bestFit="1" customWidth="1"/>
    <col min="7691" max="7693" width="8.28515625" bestFit="1" customWidth="1"/>
    <col min="7920" max="7920" width="12.140625" bestFit="1" customWidth="1"/>
    <col min="7921" max="7921" width="47.5703125" bestFit="1" customWidth="1"/>
    <col min="7922" max="7922" width="12.85546875" bestFit="1" customWidth="1"/>
    <col min="7923" max="7923" width="13.85546875" customWidth="1"/>
    <col min="7924" max="7924" width="12.85546875" customWidth="1"/>
    <col min="7925" max="7925" width="12.85546875" bestFit="1" customWidth="1"/>
    <col min="7926" max="7926" width="7.42578125" bestFit="1" customWidth="1"/>
    <col min="7927" max="7927" width="15.5703125" bestFit="1" customWidth="1"/>
    <col min="7928" max="7928" width="7.85546875" bestFit="1" customWidth="1"/>
    <col min="7929" max="7929" width="23.5703125" bestFit="1" customWidth="1"/>
    <col min="7930" max="7930" width="14.7109375" bestFit="1" customWidth="1"/>
    <col min="7931" max="7931" width="29.28515625" bestFit="1" customWidth="1"/>
    <col min="7932" max="7932" width="23.5703125" bestFit="1" customWidth="1"/>
    <col min="7933" max="7933" width="24.42578125" bestFit="1" customWidth="1"/>
    <col min="7934" max="7934" width="9.28515625" bestFit="1" customWidth="1"/>
    <col min="7935" max="7937" width="7" bestFit="1" customWidth="1"/>
    <col min="7938" max="7938" width="15.85546875" bestFit="1" customWidth="1"/>
    <col min="7939" max="7939" width="13.140625" bestFit="1" customWidth="1"/>
    <col min="7940" max="7940" width="31.85546875" bestFit="1" customWidth="1"/>
    <col min="7941" max="7941" width="29.42578125" bestFit="1" customWidth="1"/>
    <col min="7942" max="7942" width="7" bestFit="1" customWidth="1"/>
    <col min="7943" max="7943" width="22.7109375" bestFit="1" customWidth="1"/>
    <col min="7944" max="7944" width="9.28515625" bestFit="1" customWidth="1"/>
    <col min="7945" max="7945" width="25.140625" bestFit="1" customWidth="1"/>
    <col min="7946" max="7946" width="33.5703125" bestFit="1" customWidth="1"/>
    <col min="7947" max="7949" width="8.28515625" bestFit="1" customWidth="1"/>
    <col min="8176" max="8176" width="12.140625" bestFit="1" customWidth="1"/>
    <col min="8177" max="8177" width="47.5703125" bestFit="1" customWidth="1"/>
    <col min="8178" max="8178" width="12.85546875" bestFit="1" customWidth="1"/>
    <col min="8179" max="8179" width="13.85546875" customWidth="1"/>
    <col min="8180" max="8180" width="12.85546875" customWidth="1"/>
    <col min="8181" max="8181" width="12.85546875" bestFit="1" customWidth="1"/>
    <col min="8182" max="8182" width="7.42578125" bestFit="1" customWidth="1"/>
    <col min="8183" max="8183" width="15.5703125" bestFit="1" customWidth="1"/>
    <col min="8184" max="8184" width="7.85546875" bestFit="1" customWidth="1"/>
    <col min="8185" max="8185" width="23.5703125" bestFit="1" customWidth="1"/>
    <col min="8186" max="8186" width="14.7109375" bestFit="1" customWidth="1"/>
    <col min="8187" max="8187" width="29.28515625" bestFit="1" customWidth="1"/>
    <col min="8188" max="8188" width="23.5703125" bestFit="1" customWidth="1"/>
    <col min="8189" max="8189" width="24.42578125" bestFit="1" customWidth="1"/>
    <col min="8190" max="8190" width="9.28515625" bestFit="1" customWidth="1"/>
    <col min="8191" max="8193" width="7" bestFit="1" customWidth="1"/>
    <col min="8194" max="8194" width="15.85546875" bestFit="1" customWidth="1"/>
    <col min="8195" max="8195" width="13.140625" bestFit="1" customWidth="1"/>
    <col min="8196" max="8196" width="31.85546875" bestFit="1" customWidth="1"/>
    <col min="8197" max="8197" width="29.42578125" bestFit="1" customWidth="1"/>
    <col min="8198" max="8198" width="7" bestFit="1" customWidth="1"/>
    <col min="8199" max="8199" width="22.7109375" bestFit="1" customWidth="1"/>
    <col min="8200" max="8200" width="9.28515625" bestFit="1" customWidth="1"/>
    <col min="8201" max="8201" width="25.140625" bestFit="1" customWidth="1"/>
    <col min="8202" max="8202" width="33.5703125" bestFit="1" customWidth="1"/>
    <col min="8203" max="8205" width="8.28515625" bestFit="1" customWidth="1"/>
    <col min="8432" max="8432" width="12.140625" bestFit="1" customWidth="1"/>
    <col min="8433" max="8433" width="47.5703125" bestFit="1" customWidth="1"/>
    <col min="8434" max="8434" width="12.85546875" bestFit="1" customWidth="1"/>
    <col min="8435" max="8435" width="13.85546875" customWidth="1"/>
    <col min="8436" max="8436" width="12.85546875" customWidth="1"/>
    <col min="8437" max="8437" width="12.85546875" bestFit="1" customWidth="1"/>
    <col min="8438" max="8438" width="7.42578125" bestFit="1" customWidth="1"/>
    <col min="8439" max="8439" width="15.5703125" bestFit="1" customWidth="1"/>
    <col min="8440" max="8440" width="7.85546875" bestFit="1" customWidth="1"/>
    <col min="8441" max="8441" width="23.5703125" bestFit="1" customWidth="1"/>
    <col min="8442" max="8442" width="14.7109375" bestFit="1" customWidth="1"/>
    <col min="8443" max="8443" width="29.28515625" bestFit="1" customWidth="1"/>
    <col min="8444" max="8444" width="23.5703125" bestFit="1" customWidth="1"/>
    <col min="8445" max="8445" width="24.42578125" bestFit="1" customWidth="1"/>
    <col min="8446" max="8446" width="9.28515625" bestFit="1" customWidth="1"/>
    <col min="8447" max="8449" width="7" bestFit="1" customWidth="1"/>
    <col min="8450" max="8450" width="15.85546875" bestFit="1" customWidth="1"/>
    <col min="8451" max="8451" width="13.140625" bestFit="1" customWidth="1"/>
    <col min="8452" max="8452" width="31.85546875" bestFit="1" customWidth="1"/>
    <col min="8453" max="8453" width="29.42578125" bestFit="1" customWidth="1"/>
    <col min="8454" max="8454" width="7" bestFit="1" customWidth="1"/>
    <col min="8455" max="8455" width="22.7109375" bestFit="1" customWidth="1"/>
    <col min="8456" max="8456" width="9.28515625" bestFit="1" customWidth="1"/>
    <col min="8457" max="8457" width="25.140625" bestFit="1" customWidth="1"/>
    <col min="8458" max="8458" width="33.5703125" bestFit="1" customWidth="1"/>
    <col min="8459" max="8461" width="8.28515625" bestFit="1" customWidth="1"/>
    <col min="8688" max="8688" width="12.140625" bestFit="1" customWidth="1"/>
    <col min="8689" max="8689" width="47.5703125" bestFit="1" customWidth="1"/>
    <col min="8690" max="8690" width="12.85546875" bestFit="1" customWidth="1"/>
    <col min="8691" max="8691" width="13.85546875" customWidth="1"/>
    <col min="8692" max="8692" width="12.85546875" customWidth="1"/>
    <col min="8693" max="8693" width="12.85546875" bestFit="1" customWidth="1"/>
    <col min="8694" max="8694" width="7.42578125" bestFit="1" customWidth="1"/>
    <col min="8695" max="8695" width="15.5703125" bestFit="1" customWidth="1"/>
    <col min="8696" max="8696" width="7.85546875" bestFit="1" customWidth="1"/>
    <col min="8697" max="8697" width="23.5703125" bestFit="1" customWidth="1"/>
    <col min="8698" max="8698" width="14.7109375" bestFit="1" customWidth="1"/>
    <col min="8699" max="8699" width="29.28515625" bestFit="1" customWidth="1"/>
    <col min="8700" max="8700" width="23.5703125" bestFit="1" customWidth="1"/>
    <col min="8701" max="8701" width="24.42578125" bestFit="1" customWidth="1"/>
    <col min="8702" max="8702" width="9.28515625" bestFit="1" customWidth="1"/>
    <col min="8703" max="8705" width="7" bestFit="1" customWidth="1"/>
    <col min="8706" max="8706" width="15.85546875" bestFit="1" customWidth="1"/>
    <col min="8707" max="8707" width="13.140625" bestFit="1" customWidth="1"/>
    <col min="8708" max="8708" width="31.85546875" bestFit="1" customWidth="1"/>
    <col min="8709" max="8709" width="29.42578125" bestFit="1" customWidth="1"/>
    <col min="8710" max="8710" width="7" bestFit="1" customWidth="1"/>
    <col min="8711" max="8711" width="22.7109375" bestFit="1" customWidth="1"/>
    <col min="8712" max="8712" width="9.28515625" bestFit="1" customWidth="1"/>
    <col min="8713" max="8713" width="25.140625" bestFit="1" customWidth="1"/>
    <col min="8714" max="8714" width="33.5703125" bestFit="1" customWidth="1"/>
    <col min="8715" max="8717" width="8.28515625" bestFit="1" customWidth="1"/>
    <col min="8944" max="8944" width="12.140625" bestFit="1" customWidth="1"/>
    <col min="8945" max="8945" width="47.5703125" bestFit="1" customWidth="1"/>
    <col min="8946" max="8946" width="12.85546875" bestFit="1" customWidth="1"/>
    <col min="8947" max="8947" width="13.85546875" customWidth="1"/>
    <col min="8948" max="8948" width="12.85546875" customWidth="1"/>
    <col min="8949" max="8949" width="12.85546875" bestFit="1" customWidth="1"/>
    <col min="8950" max="8950" width="7.42578125" bestFit="1" customWidth="1"/>
    <col min="8951" max="8951" width="15.5703125" bestFit="1" customWidth="1"/>
    <col min="8952" max="8952" width="7.85546875" bestFit="1" customWidth="1"/>
    <col min="8953" max="8953" width="23.5703125" bestFit="1" customWidth="1"/>
    <col min="8954" max="8954" width="14.7109375" bestFit="1" customWidth="1"/>
    <col min="8955" max="8955" width="29.28515625" bestFit="1" customWidth="1"/>
    <col min="8956" max="8956" width="23.5703125" bestFit="1" customWidth="1"/>
    <col min="8957" max="8957" width="24.42578125" bestFit="1" customWidth="1"/>
    <col min="8958" max="8958" width="9.28515625" bestFit="1" customWidth="1"/>
    <col min="8959" max="8961" width="7" bestFit="1" customWidth="1"/>
    <col min="8962" max="8962" width="15.85546875" bestFit="1" customWidth="1"/>
    <col min="8963" max="8963" width="13.140625" bestFit="1" customWidth="1"/>
    <col min="8964" max="8964" width="31.85546875" bestFit="1" customWidth="1"/>
    <col min="8965" max="8965" width="29.42578125" bestFit="1" customWidth="1"/>
    <col min="8966" max="8966" width="7" bestFit="1" customWidth="1"/>
    <col min="8967" max="8967" width="22.7109375" bestFit="1" customWidth="1"/>
    <col min="8968" max="8968" width="9.28515625" bestFit="1" customWidth="1"/>
    <col min="8969" max="8969" width="25.140625" bestFit="1" customWidth="1"/>
    <col min="8970" max="8970" width="33.5703125" bestFit="1" customWidth="1"/>
    <col min="8971" max="8973" width="8.28515625" bestFit="1" customWidth="1"/>
    <col min="9200" max="9200" width="12.140625" bestFit="1" customWidth="1"/>
    <col min="9201" max="9201" width="47.5703125" bestFit="1" customWidth="1"/>
    <col min="9202" max="9202" width="12.85546875" bestFit="1" customWidth="1"/>
    <col min="9203" max="9203" width="13.85546875" customWidth="1"/>
    <col min="9204" max="9204" width="12.85546875" customWidth="1"/>
    <col min="9205" max="9205" width="12.85546875" bestFit="1" customWidth="1"/>
    <col min="9206" max="9206" width="7.42578125" bestFit="1" customWidth="1"/>
    <col min="9207" max="9207" width="15.5703125" bestFit="1" customWidth="1"/>
    <col min="9208" max="9208" width="7.85546875" bestFit="1" customWidth="1"/>
    <col min="9209" max="9209" width="23.5703125" bestFit="1" customWidth="1"/>
    <col min="9210" max="9210" width="14.7109375" bestFit="1" customWidth="1"/>
    <col min="9211" max="9211" width="29.28515625" bestFit="1" customWidth="1"/>
    <col min="9212" max="9212" width="23.5703125" bestFit="1" customWidth="1"/>
    <col min="9213" max="9213" width="24.42578125" bestFit="1" customWidth="1"/>
    <col min="9214" max="9214" width="9.28515625" bestFit="1" customWidth="1"/>
    <col min="9215" max="9217" width="7" bestFit="1" customWidth="1"/>
    <col min="9218" max="9218" width="15.85546875" bestFit="1" customWidth="1"/>
    <col min="9219" max="9219" width="13.140625" bestFit="1" customWidth="1"/>
    <col min="9220" max="9220" width="31.85546875" bestFit="1" customWidth="1"/>
    <col min="9221" max="9221" width="29.42578125" bestFit="1" customWidth="1"/>
    <col min="9222" max="9222" width="7" bestFit="1" customWidth="1"/>
    <col min="9223" max="9223" width="22.7109375" bestFit="1" customWidth="1"/>
    <col min="9224" max="9224" width="9.28515625" bestFit="1" customWidth="1"/>
    <col min="9225" max="9225" width="25.140625" bestFit="1" customWidth="1"/>
    <col min="9226" max="9226" width="33.5703125" bestFit="1" customWidth="1"/>
    <col min="9227" max="9229" width="8.28515625" bestFit="1" customWidth="1"/>
    <col min="9456" max="9456" width="12.140625" bestFit="1" customWidth="1"/>
    <col min="9457" max="9457" width="47.5703125" bestFit="1" customWidth="1"/>
    <col min="9458" max="9458" width="12.85546875" bestFit="1" customWidth="1"/>
    <col min="9459" max="9459" width="13.85546875" customWidth="1"/>
    <col min="9460" max="9460" width="12.85546875" customWidth="1"/>
    <col min="9461" max="9461" width="12.85546875" bestFit="1" customWidth="1"/>
    <col min="9462" max="9462" width="7.42578125" bestFit="1" customWidth="1"/>
    <col min="9463" max="9463" width="15.5703125" bestFit="1" customWidth="1"/>
    <col min="9464" max="9464" width="7.85546875" bestFit="1" customWidth="1"/>
    <col min="9465" max="9465" width="23.5703125" bestFit="1" customWidth="1"/>
    <col min="9466" max="9466" width="14.7109375" bestFit="1" customWidth="1"/>
    <col min="9467" max="9467" width="29.28515625" bestFit="1" customWidth="1"/>
    <col min="9468" max="9468" width="23.5703125" bestFit="1" customWidth="1"/>
    <col min="9469" max="9469" width="24.42578125" bestFit="1" customWidth="1"/>
    <col min="9470" max="9470" width="9.28515625" bestFit="1" customWidth="1"/>
    <col min="9471" max="9473" width="7" bestFit="1" customWidth="1"/>
    <col min="9474" max="9474" width="15.85546875" bestFit="1" customWidth="1"/>
    <col min="9475" max="9475" width="13.140625" bestFit="1" customWidth="1"/>
    <col min="9476" max="9476" width="31.85546875" bestFit="1" customWidth="1"/>
    <col min="9477" max="9477" width="29.42578125" bestFit="1" customWidth="1"/>
    <col min="9478" max="9478" width="7" bestFit="1" customWidth="1"/>
    <col min="9479" max="9479" width="22.7109375" bestFit="1" customWidth="1"/>
    <col min="9480" max="9480" width="9.28515625" bestFit="1" customWidth="1"/>
    <col min="9481" max="9481" width="25.140625" bestFit="1" customWidth="1"/>
    <col min="9482" max="9482" width="33.5703125" bestFit="1" customWidth="1"/>
    <col min="9483" max="9485" width="8.28515625" bestFit="1" customWidth="1"/>
    <col min="9712" max="9712" width="12.140625" bestFit="1" customWidth="1"/>
    <col min="9713" max="9713" width="47.5703125" bestFit="1" customWidth="1"/>
    <col min="9714" max="9714" width="12.85546875" bestFit="1" customWidth="1"/>
    <col min="9715" max="9715" width="13.85546875" customWidth="1"/>
    <col min="9716" max="9716" width="12.85546875" customWidth="1"/>
    <col min="9717" max="9717" width="12.85546875" bestFit="1" customWidth="1"/>
    <col min="9718" max="9718" width="7.42578125" bestFit="1" customWidth="1"/>
    <col min="9719" max="9719" width="15.5703125" bestFit="1" customWidth="1"/>
    <col min="9720" max="9720" width="7.85546875" bestFit="1" customWidth="1"/>
    <col min="9721" max="9721" width="23.5703125" bestFit="1" customWidth="1"/>
    <col min="9722" max="9722" width="14.7109375" bestFit="1" customWidth="1"/>
    <col min="9723" max="9723" width="29.28515625" bestFit="1" customWidth="1"/>
    <col min="9724" max="9724" width="23.5703125" bestFit="1" customWidth="1"/>
    <col min="9725" max="9725" width="24.42578125" bestFit="1" customWidth="1"/>
    <col min="9726" max="9726" width="9.28515625" bestFit="1" customWidth="1"/>
    <col min="9727" max="9729" width="7" bestFit="1" customWidth="1"/>
    <col min="9730" max="9730" width="15.85546875" bestFit="1" customWidth="1"/>
    <col min="9731" max="9731" width="13.140625" bestFit="1" customWidth="1"/>
    <col min="9732" max="9732" width="31.85546875" bestFit="1" customWidth="1"/>
    <col min="9733" max="9733" width="29.42578125" bestFit="1" customWidth="1"/>
    <col min="9734" max="9734" width="7" bestFit="1" customWidth="1"/>
    <col min="9735" max="9735" width="22.7109375" bestFit="1" customWidth="1"/>
    <col min="9736" max="9736" width="9.28515625" bestFit="1" customWidth="1"/>
    <col min="9737" max="9737" width="25.140625" bestFit="1" customWidth="1"/>
    <col min="9738" max="9738" width="33.5703125" bestFit="1" customWidth="1"/>
    <col min="9739" max="9741" width="8.28515625" bestFit="1" customWidth="1"/>
    <col min="9968" max="9968" width="12.140625" bestFit="1" customWidth="1"/>
    <col min="9969" max="9969" width="47.5703125" bestFit="1" customWidth="1"/>
    <col min="9970" max="9970" width="12.85546875" bestFit="1" customWidth="1"/>
    <col min="9971" max="9971" width="13.85546875" customWidth="1"/>
    <col min="9972" max="9972" width="12.85546875" customWidth="1"/>
    <col min="9973" max="9973" width="12.85546875" bestFit="1" customWidth="1"/>
    <col min="9974" max="9974" width="7.42578125" bestFit="1" customWidth="1"/>
    <col min="9975" max="9975" width="15.5703125" bestFit="1" customWidth="1"/>
    <col min="9976" max="9976" width="7.85546875" bestFit="1" customWidth="1"/>
    <col min="9977" max="9977" width="23.5703125" bestFit="1" customWidth="1"/>
    <col min="9978" max="9978" width="14.7109375" bestFit="1" customWidth="1"/>
    <col min="9979" max="9979" width="29.28515625" bestFit="1" customWidth="1"/>
    <col min="9980" max="9980" width="23.5703125" bestFit="1" customWidth="1"/>
    <col min="9981" max="9981" width="24.42578125" bestFit="1" customWidth="1"/>
    <col min="9982" max="9982" width="9.28515625" bestFit="1" customWidth="1"/>
    <col min="9983" max="9985" width="7" bestFit="1" customWidth="1"/>
    <col min="9986" max="9986" width="15.85546875" bestFit="1" customWidth="1"/>
    <col min="9987" max="9987" width="13.140625" bestFit="1" customWidth="1"/>
    <col min="9988" max="9988" width="31.85546875" bestFit="1" customWidth="1"/>
    <col min="9989" max="9989" width="29.42578125" bestFit="1" customWidth="1"/>
    <col min="9990" max="9990" width="7" bestFit="1" customWidth="1"/>
    <col min="9991" max="9991" width="22.7109375" bestFit="1" customWidth="1"/>
    <col min="9992" max="9992" width="9.28515625" bestFit="1" customWidth="1"/>
    <col min="9993" max="9993" width="25.140625" bestFit="1" customWidth="1"/>
    <col min="9994" max="9994" width="33.5703125" bestFit="1" customWidth="1"/>
    <col min="9995" max="9997" width="8.28515625" bestFit="1" customWidth="1"/>
    <col min="10224" max="10224" width="12.140625" bestFit="1" customWidth="1"/>
    <col min="10225" max="10225" width="47.5703125" bestFit="1" customWidth="1"/>
    <col min="10226" max="10226" width="12.85546875" bestFit="1" customWidth="1"/>
    <col min="10227" max="10227" width="13.85546875" customWidth="1"/>
    <col min="10228" max="10228" width="12.85546875" customWidth="1"/>
    <col min="10229" max="10229" width="12.85546875" bestFit="1" customWidth="1"/>
    <col min="10230" max="10230" width="7.42578125" bestFit="1" customWidth="1"/>
    <col min="10231" max="10231" width="15.5703125" bestFit="1" customWidth="1"/>
    <col min="10232" max="10232" width="7.85546875" bestFit="1" customWidth="1"/>
    <col min="10233" max="10233" width="23.5703125" bestFit="1" customWidth="1"/>
    <col min="10234" max="10234" width="14.7109375" bestFit="1" customWidth="1"/>
    <col min="10235" max="10235" width="29.28515625" bestFit="1" customWidth="1"/>
    <col min="10236" max="10236" width="23.5703125" bestFit="1" customWidth="1"/>
    <col min="10237" max="10237" width="24.42578125" bestFit="1" customWidth="1"/>
    <col min="10238" max="10238" width="9.28515625" bestFit="1" customWidth="1"/>
    <col min="10239" max="10241" width="7" bestFit="1" customWidth="1"/>
    <col min="10242" max="10242" width="15.85546875" bestFit="1" customWidth="1"/>
    <col min="10243" max="10243" width="13.140625" bestFit="1" customWidth="1"/>
    <col min="10244" max="10244" width="31.85546875" bestFit="1" customWidth="1"/>
    <col min="10245" max="10245" width="29.42578125" bestFit="1" customWidth="1"/>
    <col min="10246" max="10246" width="7" bestFit="1" customWidth="1"/>
    <col min="10247" max="10247" width="22.7109375" bestFit="1" customWidth="1"/>
    <col min="10248" max="10248" width="9.28515625" bestFit="1" customWidth="1"/>
    <col min="10249" max="10249" width="25.140625" bestFit="1" customWidth="1"/>
    <col min="10250" max="10250" width="33.5703125" bestFit="1" customWidth="1"/>
    <col min="10251" max="10253" width="8.28515625" bestFit="1" customWidth="1"/>
    <col min="10480" max="10480" width="12.140625" bestFit="1" customWidth="1"/>
    <col min="10481" max="10481" width="47.5703125" bestFit="1" customWidth="1"/>
    <col min="10482" max="10482" width="12.85546875" bestFit="1" customWidth="1"/>
    <col min="10483" max="10483" width="13.85546875" customWidth="1"/>
    <col min="10484" max="10484" width="12.85546875" customWidth="1"/>
    <col min="10485" max="10485" width="12.85546875" bestFit="1" customWidth="1"/>
    <col min="10486" max="10486" width="7.42578125" bestFit="1" customWidth="1"/>
    <col min="10487" max="10487" width="15.5703125" bestFit="1" customWidth="1"/>
    <col min="10488" max="10488" width="7.85546875" bestFit="1" customWidth="1"/>
    <col min="10489" max="10489" width="23.5703125" bestFit="1" customWidth="1"/>
    <col min="10490" max="10490" width="14.7109375" bestFit="1" customWidth="1"/>
    <col min="10491" max="10491" width="29.28515625" bestFit="1" customWidth="1"/>
    <col min="10492" max="10492" width="23.5703125" bestFit="1" customWidth="1"/>
    <col min="10493" max="10493" width="24.42578125" bestFit="1" customWidth="1"/>
    <col min="10494" max="10494" width="9.28515625" bestFit="1" customWidth="1"/>
    <col min="10495" max="10497" width="7" bestFit="1" customWidth="1"/>
    <col min="10498" max="10498" width="15.85546875" bestFit="1" customWidth="1"/>
    <col min="10499" max="10499" width="13.140625" bestFit="1" customWidth="1"/>
    <col min="10500" max="10500" width="31.85546875" bestFit="1" customWidth="1"/>
    <col min="10501" max="10501" width="29.42578125" bestFit="1" customWidth="1"/>
    <col min="10502" max="10502" width="7" bestFit="1" customWidth="1"/>
    <col min="10503" max="10503" width="22.7109375" bestFit="1" customWidth="1"/>
    <col min="10504" max="10504" width="9.28515625" bestFit="1" customWidth="1"/>
    <col min="10505" max="10505" width="25.140625" bestFit="1" customWidth="1"/>
    <col min="10506" max="10506" width="33.5703125" bestFit="1" customWidth="1"/>
    <col min="10507" max="10509" width="8.28515625" bestFit="1" customWidth="1"/>
    <col min="10736" max="10736" width="12.140625" bestFit="1" customWidth="1"/>
    <col min="10737" max="10737" width="47.5703125" bestFit="1" customWidth="1"/>
    <col min="10738" max="10738" width="12.85546875" bestFit="1" customWidth="1"/>
    <col min="10739" max="10739" width="13.85546875" customWidth="1"/>
    <col min="10740" max="10740" width="12.85546875" customWidth="1"/>
    <col min="10741" max="10741" width="12.85546875" bestFit="1" customWidth="1"/>
    <col min="10742" max="10742" width="7.42578125" bestFit="1" customWidth="1"/>
    <col min="10743" max="10743" width="15.5703125" bestFit="1" customWidth="1"/>
    <col min="10744" max="10744" width="7.85546875" bestFit="1" customWidth="1"/>
    <col min="10745" max="10745" width="23.5703125" bestFit="1" customWidth="1"/>
    <col min="10746" max="10746" width="14.7109375" bestFit="1" customWidth="1"/>
    <col min="10747" max="10747" width="29.28515625" bestFit="1" customWidth="1"/>
    <col min="10748" max="10748" width="23.5703125" bestFit="1" customWidth="1"/>
    <col min="10749" max="10749" width="24.42578125" bestFit="1" customWidth="1"/>
    <col min="10750" max="10750" width="9.28515625" bestFit="1" customWidth="1"/>
    <col min="10751" max="10753" width="7" bestFit="1" customWidth="1"/>
    <col min="10754" max="10754" width="15.85546875" bestFit="1" customWidth="1"/>
    <col min="10755" max="10755" width="13.140625" bestFit="1" customWidth="1"/>
    <col min="10756" max="10756" width="31.85546875" bestFit="1" customWidth="1"/>
    <col min="10757" max="10757" width="29.42578125" bestFit="1" customWidth="1"/>
    <col min="10758" max="10758" width="7" bestFit="1" customWidth="1"/>
    <col min="10759" max="10759" width="22.7109375" bestFit="1" customWidth="1"/>
    <col min="10760" max="10760" width="9.28515625" bestFit="1" customWidth="1"/>
    <col min="10761" max="10761" width="25.140625" bestFit="1" customWidth="1"/>
    <col min="10762" max="10762" width="33.5703125" bestFit="1" customWidth="1"/>
    <col min="10763" max="10765" width="8.28515625" bestFit="1" customWidth="1"/>
    <col min="10992" max="10992" width="12.140625" bestFit="1" customWidth="1"/>
    <col min="10993" max="10993" width="47.5703125" bestFit="1" customWidth="1"/>
    <col min="10994" max="10994" width="12.85546875" bestFit="1" customWidth="1"/>
    <col min="10995" max="10995" width="13.85546875" customWidth="1"/>
    <col min="10996" max="10996" width="12.85546875" customWidth="1"/>
    <col min="10997" max="10997" width="12.85546875" bestFit="1" customWidth="1"/>
    <col min="10998" max="10998" width="7.42578125" bestFit="1" customWidth="1"/>
    <col min="10999" max="10999" width="15.5703125" bestFit="1" customWidth="1"/>
    <col min="11000" max="11000" width="7.85546875" bestFit="1" customWidth="1"/>
    <col min="11001" max="11001" width="23.5703125" bestFit="1" customWidth="1"/>
    <col min="11002" max="11002" width="14.7109375" bestFit="1" customWidth="1"/>
    <col min="11003" max="11003" width="29.28515625" bestFit="1" customWidth="1"/>
    <col min="11004" max="11004" width="23.5703125" bestFit="1" customWidth="1"/>
    <col min="11005" max="11005" width="24.42578125" bestFit="1" customWidth="1"/>
    <col min="11006" max="11006" width="9.28515625" bestFit="1" customWidth="1"/>
    <col min="11007" max="11009" width="7" bestFit="1" customWidth="1"/>
    <col min="11010" max="11010" width="15.85546875" bestFit="1" customWidth="1"/>
    <col min="11011" max="11011" width="13.140625" bestFit="1" customWidth="1"/>
    <col min="11012" max="11012" width="31.85546875" bestFit="1" customWidth="1"/>
    <col min="11013" max="11013" width="29.42578125" bestFit="1" customWidth="1"/>
    <col min="11014" max="11014" width="7" bestFit="1" customWidth="1"/>
    <col min="11015" max="11015" width="22.7109375" bestFit="1" customWidth="1"/>
    <col min="11016" max="11016" width="9.28515625" bestFit="1" customWidth="1"/>
    <col min="11017" max="11017" width="25.140625" bestFit="1" customWidth="1"/>
    <col min="11018" max="11018" width="33.5703125" bestFit="1" customWidth="1"/>
    <col min="11019" max="11021" width="8.28515625" bestFit="1" customWidth="1"/>
    <col min="11248" max="11248" width="12.140625" bestFit="1" customWidth="1"/>
    <col min="11249" max="11249" width="47.5703125" bestFit="1" customWidth="1"/>
    <col min="11250" max="11250" width="12.85546875" bestFit="1" customWidth="1"/>
    <col min="11251" max="11251" width="13.85546875" customWidth="1"/>
    <col min="11252" max="11252" width="12.85546875" customWidth="1"/>
    <col min="11253" max="11253" width="12.85546875" bestFit="1" customWidth="1"/>
    <col min="11254" max="11254" width="7.42578125" bestFit="1" customWidth="1"/>
    <col min="11255" max="11255" width="15.5703125" bestFit="1" customWidth="1"/>
    <col min="11256" max="11256" width="7.85546875" bestFit="1" customWidth="1"/>
    <col min="11257" max="11257" width="23.5703125" bestFit="1" customWidth="1"/>
    <col min="11258" max="11258" width="14.7109375" bestFit="1" customWidth="1"/>
    <col min="11259" max="11259" width="29.28515625" bestFit="1" customWidth="1"/>
    <col min="11260" max="11260" width="23.5703125" bestFit="1" customWidth="1"/>
    <col min="11261" max="11261" width="24.42578125" bestFit="1" customWidth="1"/>
    <col min="11262" max="11262" width="9.28515625" bestFit="1" customWidth="1"/>
    <col min="11263" max="11265" width="7" bestFit="1" customWidth="1"/>
    <col min="11266" max="11266" width="15.85546875" bestFit="1" customWidth="1"/>
    <col min="11267" max="11267" width="13.140625" bestFit="1" customWidth="1"/>
    <col min="11268" max="11268" width="31.85546875" bestFit="1" customWidth="1"/>
    <col min="11269" max="11269" width="29.42578125" bestFit="1" customWidth="1"/>
    <col min="11270" max="11270" width="7" bestFit="1" customWidth="1"/>
    <col min="11271" max="11271" width="22.7109375" bestFit="1" customWidth="1"/>
    <col min="11272" max="11272" width="9.28515625" bestFit="1" customWidth="1"/>
    <col min="11273" max="11273" width="25.140625" bestFit="1" customWidth="1"/>
    <col min="11274" max="11274" width="33.5703125" bestFit="1" customWidth="1"/>
    <col min="11275" max="11277" width="8.28515625" bestFit="1" customWidth="1"/>
    <col min="11504" max="11504" width="12.140625" bestFit="1" customWidth="1"/>
    <col min="11505" max="11505" width="47.5703125" bestFit="1" customWidth="1"/>
    <col min="11506" max="11506" width="12.85546875" bestFit="1" customWidth="1"/>
    <col min="11507" max="11507" width="13.85546875" customWidth="1"/>
    <col min="11508" max="11508" width="12.85546875" customWidth="1"/>
    <col min="11509" max="11509" width="12.85546875" bestFit="1" customWidth="1"/>
    <col min="11510" max="11510" width="7.42578125" bestFit="1" customWidth="1"/>
    <col min="11511" max="11511" width="15.5703125" bestFit="1" customWidth="1"/>
    <col min="11512" max="11512" width="7.85546875" bestFit="1" customWidth="1"/>
    <col min="11513" max="11513" width="23.5703125" bestFit="1" customWidth="1"/>
    <col min="11514" max="11514" width="14.7109375" bestFit="1" customWidth="1"/>
    <col min="11515" max="11515" width="29.28515625" bestFit="1" customWidth="1"/>
    <col min="11516" max="11516" width="23.5703125" bestFit="1" customWidth="1"/>
    <col min="11517" max="11517" width="24.42578125" bestFit="1" customWidth="1"/>
    <col min="11518" max="11518" width="9.28515625" bestFit="1" customWidth="1"/>
    <col min="11519" max="11521" width="7" bestFit="1" customWidth="1"/>
    <col min="11522" max="11522" width="15.85546875" bestFit="1" customWidth="1"/>
    <col min="11523" max="11523" width="13.140625" bestFit="1" customWidth="1"/>
    <col min="11524" max="11524" width="31.85546875" bestFit="1" customWidth="1"/>
    <col min="11525" max="11525" width="29.42578125" bestFit="1" customWidth="1"/>
    <col min="11526" max="11526" width="7" bestFit="1" customWidth="1"/>
    <col min="11527" max="11527" width="22.7109375" bestFit="1" customWidth="1"/>
    <col min="11528" max="11528" width="9.28515625" bestFit="1" customWidth="1"/>
    <col min="11529" max="11529" width="25.140625" bestFit="1" customWidth="1"/>
    <col min="11530" max="11530" width="33.5703125" bestFit="1" customWidth="1"/>
    <col min="11531" max="11533" width="8.28515625" bestFit="1" customWidth="1"/>
    <col min="11760" max="11760" width="12.140625" bestFit="1" customWidth="1"/>
    <col min="11761" max="11761" width="47.5703125" bestFit="1" customWidth="1"/>
    <col min="11762" max="11762" width="12.85546875" bestFit="1" customWidth="1"/>
    <col min="11763" max="11763" width="13.85546875" customWidth="1"/>
    <col min="11764" max="11764" width="12.85546875" customWidth="1"/>
    <col min="11765" max="11765" width="12.85546875" bestFit="1" customWidth="1"/>
    <col min="11766" max="11766" width="7.42578125" bestFit="1" customWidth="1"/>
    <col min="11767" max="11767" width="15.5703125" bestFit="1" customWidth="1"/>
    <col min="11768" max="11768" width="7.85546875" bestFit="1" customWidth="1"/>
    <col min="11769" max="11769" width="23.5703125" bestFit="1" customWidth="1"/>
    <col min="11770" max="11770" width="14.7109375" bestFit="1" customWidth="1"/>
    <col min="11771" max="11771" width="29.28515625" bestFit="1" customWidth="1"/>
    <col min="11772" max="11772" width="23.5703125" bestFit="1" customWidth="1"/>
    <col min="11773" max="11773" width="24.42578125" bestFit="1" customWidth="1"/>
    <col min="11774" max="11774" width="9.28515625" bestFit="1" customWidth="1"/>
    <col min="11775" max="11777" width="7" bestFit="1" customWidth="1"/>
    <col min="11778" max="11778" width="15.85546875" bestFit="1" customWidth="1"/>
    <col min="11779" max="11779" width="13.140625" bestFit="1" customWidth="1"/>
    <col min="11780" max="11780" width="31.85546875" bestFit="1" customWidth="1"/>
    <col min="11781" max="11781" width="29.42578125" bestFit="1" customWidth="1"/>
    <col min="11782" max="11782" width="7" bestFit="1" customWidth="1"/>
    <col min="11783" max="11783" width="22.7109375" bestFit="1" customWidth="1"/>
    <col min="11784" max="11784" width="9.28515625" bestFit="1" customWidth="1"/>
    <col min="11785" max="11785" width="25.140625" bestFit="1" customWidth="1"/>
    <col min="11786" max="11786" width="33.5703125" bestFit="1" customWidth="1"/>
    <col min="11787" max="11789" width="8.28515625" bestFit="1" customWidth="1"/>
    <col min="12016" max="12016" width="12.140625" bestFit="1" customWidth="1"/>
    <col min="12017" max="12017" width="47.5703125" bestFit="1" customWidth="1"/>
    <col min="12018" max="12018" width="12.85546875" bestFit="1" customWidth="1"/>
    <col min="12019" max="12019" width="13.85546875" customWidth="1"/>
    <col min="12020" max="12020" width="12.85546875" customWidth="1"/>
    <col min="12021" max="12021" width="12.85546875" bestFit="1" customWidth="1"/>
    <col min="12022" max="12022" width="7.42578125" bestFit="1" customWidth="1"/>
    <col min="12023" max="12023" width="15.5703125" bestFit="1" customWidth="1"/>
    <col min="12024" max="12024" width="7.85546875" bestFit="1" customWidth="1"/>
    <col min="12025" max="12025" width="23.5703125" bestFit="1" customWidth="1"/>
    <col min="12026" max="12026" width="14.7109375" bestFit="1" customWidth="1"/>
    <col min="12027" max="12027" width="29.28515625" bestFit="1" customWidth="1"/>
    <col min="12028" max="12028" width="23.5703125" bestFit="1" customWidth="1"/>
    <col min="12029" max="12029" width="24.42578125" bestFit="1" customWidth="1"/>
    <col min="12030" max="12030" width="9.28515625" bestFit="1" customWidth="1"/>
    <col min="12031" max="12033" width="7" bestFit="1" customWidth="1"/>
    <col min="12034" max="12034" width="15.85546875" bestFit="1" customWidth="1"/>
    <col min="12035" max="12035" width="13.140625" bestFit="1" customWidth="1"/>
    <col min="12036" max="12036" width="31.85546875" bestFit="1" customWidth="1"/>
    <col min="12037" max="12037" width="29.42578125" bestFit="1" customWidth="1"/>
    <col min="12038" max="12038" width="7" bestFit="1" customWidth="1"/>
    <col min="12039" max="12039" width="22.7109375" bestFit="1" customWidth="1"/>
    <col min="12040" max="12040" width="9.28515625" bestFit="1" customWidth="1"/>
    <col min="12041" max="12041" width="25.140625" bestFit="1" customWidth="1"/>
    <col min="12042" max="12042" width="33.5703125" bestFit="1" customWidth="1"/>
    <col min="12043" max="12045" width="8.28515625" bestFit="1" customWidth="1"/>
    <col min="12272" max="12272" width="12.140625" bestFit="1" customWidth="1"/>
    <col min="12273" max="12273" width="47.5703125" bestFit="1" customWidth="1"/>
    <col min="12274" max="12274" width="12.85546875" bestFit="1" customWidth="1"/>
    <col min="12275" max="12275" width="13.85546875" customWidth="1"/>
    <col min="12276" max="12276" width="12.85546875" customWidth="1"/>
    <col min="12277" max="12277" width="12.85546875" bestFit="1" customWidth="1"/>
    <col min="12278" max="12278" width="7.42578125" bestFit="1" customWidth="1"/>
    <col min="12279" max="12279" width="15.5703125" bestFit="1" customWidth="1"/>
    <col min="12280" max="12280" width="7.85546875" bestFit="1" customWidth="1"/>
    <col min="12281" max="12281" width="23.5703125" bestFit="1" customWidth="1"/>
    <col min="12282" max="12282" width="14.7109375" bestFit="1" customWidth="1"/>
    <col min="12283" max="12283" width="29.28515625" bestFit="1" customWidth="1"/>
    <col min="12284" max="12284" width="23.5703125" bestFit="1" customWidth="1"/>
    <col min="12285" max="12285" width="24.42578125" bestFit="1" customWidth="1"/>
    <col min="12286" max="12286" width="9.28515625" bestFit="1" customWidth="1"/>
    <col min="12287" max="12289" width="7" bestFit="1" customWidth="1"/>
    <col min="12290" max="12290" width="15.85546875" bestFit="1" customWidth="1"/>
    <col min="12291" max="12291" width="13.140625" bestFit="1" customWidth="1"/>
    <col min="12292" max="12292" width="31.85546875" bestFit="1" customWidth="1"/>
    <col min="12293" max="12293" width="29.42578125" bestFit="1" customWidth="1"/>
    <col min="12294" max="12294" width="7" bestFit="1" customWidth="1"/>
    <col min="12295" max="12295" width="22.7109375" bestFit="1" customWidth="1"/>
    <col min="12296" max="12296" width="9.28515625" bestFit="1" customWidth="1"/>
    <col min="12297" max="12297" width="25.140625" bestFit="1" customWidth="1"/>
    <col min="12298" max="12298" width="33.5703125" bestFit="1" customWidth="1"/>
    <col min="12299" max="12301" width="8.28515625" bestFit="1" customWidth="1"/>
    <col min="12528" max="12528" width="12.140625" bestFit="1" customWidth="1"/>
    <col min="12529" max="12529" width="47.5703125" bestFit="1" customWidth="1"/>
    <col min="12530" max="12530" width="12.85546875" bestFit="1" customWidth="1"/>
    <col min="12531" max="12531" width="13.85546875" customWidth="1"/>
    <col min="12532" max="12532" width="12.85546875" customWidth="1"/>
    <col min="12533" max="12533" width="12.85546875" bestFit="1" customWidth="1"/>
    <col min="12534" max="12534" width="7.42578125" bestFit="1" customWidth="1"/>
    <col min="12535" max="12535" width="15.5703125" bestFit="1" customWidth="1"/>
    <col min="12536" max="12536" width="7.85546875" bestFit="1" customWidth="1"/>
    <col min="12537" max="12537" width="23.5703125" bestFit="1" customWidth="1"/>
    <col min="12538" max="12538" width="14.7109375" bestFit="1" customWidth="1"/>
    <col min="12539" max="12539" width="29.28515625" bestFit="1" customWidth="1"/>
    <col min="12540" max="12540" width="23.5703125" bestFit="1" customWidth="1"/>
    <col min="12541" max="12541" width="24.42578125" bestFit="1" customWidth="1"/>
    <col min="12542" max="12542" width="9.28515625" bestFit="1" customWidth="1"/>
    <col min="12543" max="12545" width="7" bestFit="1" customWidth="1"/>
    <col min="12546" max="12546" width="15.85546875" bestFit="1" customWidth="1"/>
    <col min="12547" max="12547" width="13.140625" bestFit="1" customWidth="1"/>
    <col min="12548" max="12548" width="31.85546875" bestFit="1" customWidth="1"/>
    <col min="12549" max="12549" width="29.42578125" bestFit="1" customWidth="1"/>
    <col min="12550" max="12550" width="7" bestFit="1" customWidth="1"/>
    <col min="12551" max="12551" width="22.7109375" bestFit="1" customWidth="1"/>
    <col min="12552" max="12552" width="9.28515625" bestFit="1" customWidth="1"/>
    <col min="12553" max="12553" width="25.140625" bestFit="1" customWidth="1"/>
    <col min="12554" max="12554" width="33.5703125" bestFit="1" customWidth="1"/>
    <col min="12555" max="12557" width="8.28515625" bestFit="1" customWidth="1"/>
    <col min="12784" max="12784" width="12.140625" bestFit="1" customWidth="1"/>
    <col min="12785" max="12785" width="47.5703125" bestFit="1" customWidth="1"/>
    <col min="12786" max="12786" width="12.85546875" bestFit="1" customWidth="1"/>
    <col min="12787" max="12787" width="13.85546875" customWidth="1"/>
    <col min="12788" max="12788" width="12.85546875" customWidth="1"/>
    <col min="12789" max="12789" width="12.85546875" bestFit="1" customWidth="1"/>
    <col min="12790" max="12790" width="7.42578125" bestFit="1" customWidth="1"/>
    <col min="12791" max="12791" width="15.5703125" bestFit="1" customWidth="1"/>
    <col min="12792" max="12792" width="7.85546875" bestFit="1" customWidth="1"/>
    <col min="12793" max="12793" width="23.5703125" bestFit="1" customWidth="1"/>
    <col min="12794" max="12794" width="14.7109375" bestFit="1" customWidth="1"/>
    <col min="12795" max="12795" width="29.28515625" bestFit="1" customWidth="1"/>
    <col min="12796" max="12796" width="23.5703125" bestFit="1" customWidth="1"/>
    <col min="12797" max="12797" width="24.42578125" bestFit="1" customWidth="1"/>
    <col min="12798" max="12798" width="9.28515625" bestFit="1" customWidth="1"/>
    <col min="12799" max="12801" width="7" bestFit="1" customWidth="1"/>
    <col min="12802" max="12802" width="15.85546875" bestFit="1" customWidth="1"/>
    <col min="12803" max="12803" width="13.140625" bestFit="1" customWidth="1"/>
    <col min="12804" max="12804" width="31.85546875" bestFit="1" customWidth="1"/>
    <col min="12805" max="12805" width="29.42578125" bestFit="1" customWidth="1"/>
    <col min="12806" max="12806" width="7" bestFit="1" customWidth="1"/>
    <col min="12807" max="12807" width="22.7109375" bestFit="1" customWidth="1"/>
    <col min="12808" max="12808" width="9.28515625" bestFit="1" customWidth="1"/>
    <col min="12809" max="12809" width="25.140625" bestFit="1" customWidth="1"/>
    <col min="12810" max="12810" width="33.5703125" bestFit="1" customWidth="1"/>
    <col min="12811" max="12813" width="8.28515625" bestFit="1" customWidth="1"/>
    <col min="13040" max="13040" width="12.140625" bestFit="1" customWidth="1"/>
    <col min="13041" max="13041" width="47.5703125" bestFit="1" customWidth="1"/>
    <col min="13042" max="13042" width="12.85546875" bestFit="1" customWidth="1"/>
    <col min="13043" max="13043" width="13.85546875" customWidth="1"/>
    <col min="13044" max="13044" width="12.85546875" customWidth="1"/>
    <col min="13045" max="13045" width="12.85546875" bestFit="1" customWidth="1"/>
    <col min="13046" max="13046" width="7.42578125" bestFit="1" customWidth="1"/>
    <col min="13047" max="13047" width="15.5703125" bestFit="1" customWidth="1"/>
    <col min="13048" max="13048" width="7.85546875" bestFit="1" customWidth="1"/>
    <col min="13049" max="13049" width="23.5703125" bestFit="1" customWidth="1"/>
    <col min="13050" max="13050" width="14.7109375" bestFit="1" customWidth="1"/>
    <col min="13051" max="13051" width="29.28515625" bestFit="1" customWidth="1"/>
    <col min="13052" max="13052" width="23.5703125" bestFit="1" customWidth="1"/>
    <col min="13053" max="13053" width="24.42578125" bestFit="1" customWidth="1"/>
    <col min="13054" max="13054" width="9.28515625" bestFit="1" customWidth="1"/>
    <col min="13055" max="13057" width="7" bestFit="1" customWidth="1"/>
    <col min="13058" max="13058" width="15.85546875" bestFit="1" customWidth="1"/>
    <col min="13059" max="13059" width="13.140625" bestFit="1" customWidth="1"/>
    <col min="13060" max="13060" width="31.85546875" bestFit="1" customWidth="1"/>
    <col min="13061" max="13061" width="29.42578125" bestFit="1" customWidth="1"/>
    <col min="13062" max="13062" width="7" bestFit="1" customWidth="1"/>
    <col min="13063" max="13063" width="22.7109375" bestFit="1" customWidth="1"/>
    <col min="13064" max="13064" width="9.28515625" bestFit="1" customWidth="1"/>
    <col min="13065" max="13065" width="25.140625" bestFit="1" customWidth="1"/>
    <col min="13066" max="13066" width="33.5703125" bestFit="1" customWidth="1"/>
    <col min="13067" max="13069" width="8.28515625" bestFit="1" customWidth="1"/>
    <col min="13296" max="13296" width="12.140625" bestFit="1" customWidth="1"/>
    <col min="13297" max="13297" width="47.5703125" bestFit="1" customWidth="1"/>
    <col min="13298" max="13298" width="12.85546875" bestFit="1" customWidth="1"/>
    <col min="13299" max="13299" width="13.85546875" customWidth="1"/>
    <col min="13300" max="13300" width="12.85546875" customWidth="1"/>
    <col min="13301" max="13301" width="12.85546875" bestFit="1" customWidth="1"/>
    <col min="13302" max="13302" width="7.42578125" bestFit="1" customWidth="1"/>
    <col min="13303" max="13303" width="15.5703125" bestFit="1" customWidth="1"/>
    <col min="13304" max="13304" width="7.85546875" bestFit="1" customWidth="1"/>
    <col min="13305" max="13305" width="23.5703125" bestFit="1" customWidth="1"/>
    <col min="13306" max="13306" width="14.7109375" bestFit="1" customWidth="1"/>
    <col min="13307" max="13307" width="29.28515625" bestFit="1" customWidth="1"/>
    <col min="13308" max="13308" width="23.5703125" bestFit="1" customWidth="1"/>
    <col min="13309" max="13309" width="24.42578125" bestFit="1" customWidth="1"/>
    <col min="13310" max="13310" width="9.28515625" bestFit="1" customWidth="1"/>
    <col min="13311" max="13313" width="7" bestFit="1" customWidth="1"/>
    <col min="13314" max="13314" width="15.85546875" bestFit="1" customWidth="1"/>
    <col min="13315" max="13315" width="13.140625" bestFit="1" customWidth="1"/>
    <col min="13316" max="13316" width="31.85546875" bestFit="1" customWidth="1"/>
    <col min="13317" max="13317" width="29.42578125" bestFit="1" customWidth="1"/>
    <col min="13318" max="13318" width="7" bestFit="1" customWidth="1"/>
    <col min="13319" max="13319" width="22.7109375" bestFit="1" customWidth="1"/>
    <col min="13320" max="13320" width="9.28515625" bestFit="1" customWidth="1"/>
    <col min="13321" max="13321" width="25.140625" bestFit="1" customWidth="1"/>
    <col min="13322" max="13322" width="33.5703125" bestFit="1" customWidth="1"/>
    <col min="13323" max="13325" width="8.28515625" bestFit="1" customWidth="1"/>
    <col min="13552" max="13552" width="12.140625" bestFit="1" customWidth="1"/>
    <col min="13553" max="13553" width="47.5703125" bestFit="1" customWidth="1"/>
    <col min="13554" max="13554" width="12.85546875" bestFit="1" customWidth="1"/>
    <col min="13555" max="13555" width="13.85546875" customWidth="1"/>
    <col min="13556" max="13556" width="12.85546875" customWidth="1"/>
    <col min="13557" max="13557" width="12.85546875" bestFit="1" customWidth="1"/>
    <col min="13558" max="13558" width="7.42578125" bestFit="1" customWidth="1"/>
    <col min="13559" max="13559" width="15.5703125" bestFit="1" customWidth="1"/>
    <col min="13560" max="13560" width="7.85546875" bestFit="1" customWidth="1"/>
    <col min="13561" max="13561" width="23.5703125" bestFit="1" customWidth="1"/>
    <col min="13562" max="13562" width="14.7109375" bestFit="1" customWidth="1"/>
    <col min="13563" max="13563" width="29.28515625" bestFit="1" customWidth="1"/>
    <col min="13564" max="13564" width="23.5703125" bestFit="1" customWidth="1"/>
    <col min="13565" max="13565" width="24.42578125" bestFit="1" customWidth="1"/>
    <col min="13566" max="13566" width="9.28515625" bestFit="1" customWidth="1"/>
    <col min="13567" max="13569" width="7" bestFit="1" customWidth="1"/>
    <col min="13570" max="13570" width="15.85546875" bestFit="1" customWidth="1"/>
    <col min="13571" max="13571" width="13.140625" bestFit="1" customWidth="1"/>
    <col min="13572" max="13572" width="31.85546875" bestFit="1" customWidth="1"/>
    <col min="13573" max="13573" width="29.42578125" bestFit="1" customWidth="1"/>
    <col min="13574" max="13574" width="7" bestFit="1" customWidth="1"/>
    <col min="13575" max="13575" width="22.7109375" bestFit="1" customWidth="1"/>
    <col min="13576" max="13576" width="9.28515625" bestFit="1" customWidth="1"/>
    <col min="13577" max="13577" width="25.140625" bestFit="1" customWidth="1"/>
    <col min="13578" max="13578" width="33.5703125" bestFit="1" customWidth="1"/>
    <col min="13579" max="13581" width="8.28515625" bestFit="1" customWidth="1"/>
    <col min="13808" max="13808" width="12.140625" bestFit="1" customWidth="1"/>
    <col min="13809" max="13809" width="47.5703125" bestFit="1" customWidth="1"/>
    <col min="13810" max="13810" width="12.85546875" bestFit="1" customWidth="1"/>
    <col min="13811" max="13811" width="13.85546875" customWidth="1"/>
    <col min="13812" max="13812" width="12.85546875" customWidth="1"/>
    <col min="13813" max="13813" width="12.85546875" bestFit="1" customWidth="1"/>
    <col min="13814" max="13814" width="7.42578125" bestFit="1" customWidth="1"/>
    <col min="13815" max="13815" width="15.5703125" bestFit="1" customWidth="1"/>
    <col min="13816" max="13816" width="7.85546875" bestFit="1" customWidth="1"/>
    <col min="13817" max="13817" width="23.5703125" bestFit="1" customWidth="1"/>
    <col min="13818" max="13818" width="14.7109375" bestFit="1" customWidth="1"/>
    <col min="13819" max="13819" width="29.28515625" bestFit="1" customWidth="1"/>
    <col min="13820" max="13820" width="23.5703125" bestFit="1" customWidth="1"/>
    <col min="13821" max="13821" width="24.42578125" bestFit="1" customWidth="1"/>
    <col min="13822" max="13822" width="9.28515625" bestFit="1" customWidth="1"/>
    <col min="13823" max="13825" width="7" bestFit="1" customWidth="1"/>
    <col min="13826" max="13826" width="15.85546875" bestFit="1" customWidth="1"/>
    <col min="13827" max="13827" width="13.140625" bestFit="1" customWidth="1"/>
    <col min="13828" max="13828" width="31.85546875" bestFit="1" customWidth="1"/>
    <col min="13829" max="13829" width="29.42578125" bestFit="1" customWidth="1"/>
    <col min="13830" max="13830" width="7" bestFit="1" customWidth="1"/>
    <col min="13831" max="13831" width="22.7109375" bestFit="1" customWidth="1"/>
    <col min="13832" max="13832" width="9.28515625" bestFit="1" customWidth="1"/>
    <col min="13833" max="13833" width="25.140625" bestFit="1" customWidth="1"/>
    <col min="13834" max="13834" width="33.5703125" bestFit="1" customWidth="1"/>
    <col min="13835" max="13837" width="8.28515625" bestFit="1" customWidth="1"/>
    <col min="14064" max="14064" width="12.140625" bestFit="1" customWidth="1"/>
    <col min="14065" max="14065" width="47.5703125" bestFit="1" customWidth="1"/>
    <col min="14066" max="14066" width="12.85546875" bestFit="1" customWidth="1"/>
    <col min="14067" max="14067" width="13.85546875" customWidth="1"/>
    <col min="14068" max="14068" width="12.85546875" customWidth="1"/>
    <col min="14069" max="14069" width="12.85546875" bestFit="1" customWidth="1"/>
    <col min="14070" max="14070" width="7.42578125" bestFit="1" customWidth="1"/>
    <col min="14071" max="14071" width="15.5703125" bestFit="1" customWidth="1"/>
    <col min="14072" max="14072" width="7.85546875" bestFit="1" customWidth="1"/>
    <col min="14073" max="14073" width="23.5703125" bestFit="1" customWidth="1"/>
    <col min="14074" max="14074" width="14.7109375" bestFit="1" customWidth="1"/>
    <col min="14075" max="14075" width="29.28515625" bestFit="1" customWidth="1"/>
    <col min="14076" max="14076" width="23.5703125" bestFit="1" customWidth="1"/>
    <col min="14077" max="14077" width="24.42578125" bestFit="1" customWidth="1"/>
    <col min="14078" max="14078" width="9.28515625" bestFit="1" customWidth="1"/>
    <col min="14079" max="14081" width="7" bestFit="1" customWidth="1"/>
    <col min="14082" max="14082" width="15.85546875" bestFit="1" customWidth="1"/>
    <col min="14083" max="14083" width="13.140625" bestFit="1" customWidth="1"/>
    <col min="14084" max="14084" width="31.85546875" bestFit="1" customWidth="1"/>
    <col min="14085" max="14085" width="29.42578125" bestFit="1" customWidth="1"/>
    <col min="14086" max="14086" width="7" bestFit="1" customWidth="1"/>
    <col min="14087" max="14087" width="22.7109375" bestFit="1" customWidth="1"/>
    <col min="14088" max="14088" width="9.28515625" bestFit="1" customWidth="1"/>
    <col min="14089" max="14089" width="25.140625" bestFit="1" customWidth="1"/>
    <col min="14090" max="14090" width="33.5703125" bestFit="1" customWidth="1"/>
    <col min="14091" max="14093" width="8.28515625" bestFit="1" customWidth="1"/>
    <col min="14320" max="14320" width="12.140625" bestFit="1" customWidth="1"/>
    <col min="14321" max="14321" width="47.5703125" bestFit="1" customWidth="1"/>
    <col min="14322" max="14322" width="12.85546875" bestFit="1" customWidth="1"/>
    <col min="14323" max="14323" width="13.85546875" customWidth="1"/>
    <col min="14324" max="14324" width="12.85546875" customWidth="1"/>
    <col min="14325" max="14325" width="12.85546875" bestFit="1" customWidth="1"/>
    <col min="14326" max="14326" width="7.42578125" bestFit="1" customWidth="1"/>
    <col min="14327" max="14327" width="15.5703125" bestFit="1" customWidth="1"/>
    <col min="14328" max="14328" width="7.85546875" bestFit="1" customWidth="1"/>
    <col min="14329" max="14329" width="23.5703125" bestFit="1" customWidth="1"/>
    <col min="14330" max="14330" width="14.7109375" bestFit="1" customWidth="1"/>
    <col min="14331" max="14331" width="29.28515625" bestFit="1" customWidth="1"/>
    <col min="14332" max="14332" width="23.5703125" bestFit="1" customWidth="1"/>
    <col min="14333" max="14333" width="24.42578125" bestFit="1" customWidth="1"/>
    <col min="14334" max="14334" width="9.28515625" bestFit="1" customWidth="1"/>
    <col min="14335" max="14337" width="7" bestFit="1" customWidth="1"/>
    <col min="14338" max="14338" width="15.85546875" bestFit="1" customWidth="1"/>
    <col min="14339" max="14339" width="13.140625" bestFit="1" customWidth="1"/>
    <col min="14340" max="14340" width="31.85546875" bestFit="1" customWidth="1"/>
    <col min="14341" max="14341" width="29.42578125" bestFit="1" customWidth="1"/>
    <col min="14342" max="14342" width="7" bestFit="1" customWidth="1"/>
    <col min="14343" max="14343" width="22.7109375" bestFit="1" customWidth="1"/>
    <col min="14344" max="14344" width="9.28515625" bestFit="1" customWidth="1"/>
    <col min="14345" max="14345" width="25.140625" bestFit="1" customWidth="1"/>
    <col min="14346" max="14346" width="33.5703125" bestFit="1" customWidth="1"/>
    <col min="14347" max="14349" width="8.28515625" bestFit="1" customWidth="1"/>
    <col min="14576" max="14576" width="12.140625" bestFit="1" customWidth="1"/>
    <col min="14577" max="14577" width="47.5703125" bestFit="1" customWidth="1"/>
    <col min="14578" max="14578" width="12.85546875" bestFit="1" customWidth="1"/>
    <col min="14579" max="14579" width="13.85546875" customWidth="1"/>
    <col min="14580" max="14580" width="12.85546875" customWidth="1"/>
    <col min="14581" max="14581" width="12.85546875" bestFit="1" customWidth="1"/>
    <col min="14582" max="14582" width="7.42578125" bestFit="1" customWidth="1"/>
    <col min="14583" max="14583" width="15.5703125" bestFit="1" customWidth="1"/>
    <col min="14584" max="14584" width="7.85546875" bestFit="1" customWidth="1"/>
    <col min="14585" max="14585" width="23.5703125" bestFit="1" customWidth="1"/>
    <col min="14586" max="14586" width="14.7109375" bestFit="1" customWidth="1"/>
    <col min="14587" max="14587" width="29.28515625" bestFit="1" customWidth="1"/>
    <col min="14588" max="14588" width="23.5703125" bestFit="1" customWidth="1"/>
    <col min="14589" max="14589" width="24.42578125" bestFit="1" customWidth="1"/>
    <col min="14590" max="14590" width="9.28515625" bestFit="1" customWidth="1"/>
    <col min="14591" max="14593" width="7" bestFit="1" customWidth="1"/>
    <col min="14594" max="14594" width="15.85546875" bestFit="1" customWidth="1"/>
    <col min="14595" max="14595" width="13.140625" bestFit="1" customWidth="1"/>
    <col min="14596" max="14596" width="31.85546875" bestFit="1" customWidth="1"/>
    <col min="14597" max="14597" width="29.42578125" bestFit="1" customWidth="1"/>
    <col min="14598" max="14598" width="7" bestFit="1" customWidth="1"/>
    <col min="14599" max="14599" width="22.7109375" bestFit="1" customWidth="1"/>
    <col min="14600" max="14600" width="9.28515625" bestFit="1" customWidth="1"/>
    <col min="14601" max="14601" width="25.140625" bestFit="1" customWidth="1"/>
    <col min="14602" max="14602" width="33.5703125" bestFit="1" customWidth="1"/>
    <col min="14603" max="14605" width="8.28515625" bestFit="1" customWidth="1"/>
    <col min="14832" max="14832" width="12.140625" bestFit="1" customWidth="1"/>
    <col min="14833" max="14833" width="47.5703125" bestFit="1" customWidth="1"/>
    <col min="14834" max="14834" width="12.85546875" bestFit="1" customWidth="1"/>
    <col min="14835" max="14835" width="13.85546875" customWidth="1"/>
    <col min="14836" max="14836" width="12.85546875" customWidth="1"/>
    <col min="14837" max="14837" width="12.85546875" bestFit="1" customWidth="1"/>
    <col min="14838" max="14838" width="7.42578125" bestFit="1" customWidth="1"/>
    <col min="14839" max="14839" width="15.5703125" bestFit="1" customWidth="1"/>
    <col min="14840" max="14840" width="7.85546875" bestFit="1" customWidth="1"/>
    <col min="14841" max="14841" width="23.5703125" bestFit="1" customWidth="1"/>
    <col min="14842" max="14842" width="14.7109375" bestFit="1" customWidth="1"/>
    <col min="14843" max="14843" width="29.28515625" bestFit="1" customWidth="1"/>
    <col min="14844" max="14844" width="23.5703125" bestFit="1" customWidth="1"/>
    <col min="14845" max="14845" width="24.42578125" bestFit="1" customWidth="1"/>
    <col min="14846" max="14846" width="9.28515625" bestFit="1" customWidth="1"/>
    <col min="14847" max="14849" width="7" bestFit="1" customWidth="1"/>
    <col min="14850" max="14850" width="15.85546875" bestFit="1" customWidth="1"/>
    <col min="14851" max="14851" width="13.140625" bestFit="1" customWidth="1"/>
    <col min="14852" max="14852" width="31.85546875" bestFit="1" customWidth="1"/>
    <col min="14853" max="14853" width="29.42578125" bestFit="1" customWidth="1"/>
    <col min="14854" max="14854" width="7" bestFit="1" customWidth="1"/>
    <col min="14855" max="14855" width="22.7109375" bestFit="1" customWidth="1"/>
    <col min="14856" max="14856" width="9.28515625" bestFit="1" customWidth="1"/>
    <col min="14857" max="14857" width="25.140625" bestFit="1" customWidth="1"/>
    <col min="14858" max="14858" width="33.5703125" bestFit="1" customWidth="1"/>
    <col min="14859" max="14861" width="8.28515625" bestFit="1" customWidth="1"/>
    <col min="15088" max="15088" width="12.140625" bestFit="1" customWidth="1"/>
    <col min="15089" max="15089" width="47.5703125" bestFit="1" customWidth="1"/>
    <col min="15090" max="15090" width="12.85546875" bestFit="1" customWidth="1"/>
    <col min="15091" max="15091" width="13.85546875" customWidth="1"/>
    <col min="15092" max="15092" width="12.85546875" customWidth="1"/>
    <col min="15093" max="15093" width="12.85546875" bestFit="1" customWidth="1"/>
    <col min="15094" max="15094" width="7.42578125" bestFit="1" customWidth="1"/>
    <col min="15095" max="15095" width="15.5703125" bestFit="1" customWidth="1"/>
    <col min="15096" max="15096" width="7.85546875" bestFit="1" customWidth="1"/>
    <col min="15097" max="15097" width="23.5703125" bestFit="1" customWidth="1"/>
    <col min="15098" max="15098" width="14.7109375" bestFit="1" customWidth="1"/>
    <col min="15099" max="15099" width="29.28515625" bestFit="1" customWidth="1"/>
    <col min="15100" max="15100" width="23.5703125" bestFit="1" customWidth="1"/>
    <col min="15101" max="15101" width="24.42578125" bestFit="1" customWidth="1"/>
    <col min="15102" max="15102" width="9.28515625" bestFit="1" customWidth="1"/>
    <col min="15103" max="15105" width="7" bestFit="1" customWidth="1"/>
    <col min="15106" max="15106" width="15.85546875" bestFit="1" customWidth="1"/>
    <col min="15107" max="15107" width="13.140625" bestFit="1" customWidth="1"/>
    <col min="15108" max="15108" width="31.85546875" bestFit="1" customWidth="1"/>
    <col min="15109" max="15109" width="29.42578125" bestFit="1" customWidth="1"/>
    <col min="15110" max="15110" width="7" bestFit="1" customWidth="1"/>
    <col min="15111" max="15111" width="22.7109375" bestFit="1" customWidth="1"/>
    <col min="15112" max="15112" width="9.28515625" bestFit="1" customWidth="1"/>
    <col min="15113" max="15113" width="25.140625" bestFit="1" customWidth="1"/>
    <col min="15114" max="15114" width="33.5703125" bestFit="1" customWidth="1"/>
    <col min="15115" max="15117" width="8.28515625" bestFit="1" customWidth="1"/>
    <col min="15344" max="15344" width="12.140625" bestFit="1" customWidth="1"/>
    <col min="15345" max="15345" width="47.5703125" bestFit="1" customWidth="1"/>
    <col min="15346" max="15346" width="12.85546875" bestFit="1" customWidth="1"/>
    <col min="15347" max="15347" width="13.85546875" customWidth="1"/>
    <col min="15348" max="15348" width="12.85546875" customWidth="1"/>
    <col min="15349" max="15349" width="12.85546875" bestFit="1" customWidth="1"/>
    <col min="15350" max="15350" width="7.42578125" bestFit="1" customWidth="1"/>
    <col min="15351" max="15351" width="15.5703125" bestFit="1" customWidth="1"/>
    <col min="15352" max="15352" width="7.85546875" bestFit="1" customWidth="1"/>
    <col min="15353" max="15353" width="23.5703125" bestFit="1" customWidth="1"/>
    <col min="15354" max="15354" width="14.7109375" bestFit="1" customWidth="1"/>
    <col min="15355" max="15355" width="29.28515625" bestFit="1" customWidth="1"/>
    <col min="15356" max="15356" width="23.5703125" bestFit="1" customWidth="1"/>
    <col min="15357" max="15357" width="24.42578125" bestFit="1" customWidth="1"/>
    <col min="15358" max="15358" width="9.28515625" bestFit="1" customWidth="1"/>
    <col min="15359" max="15361" width="7" bestFit="1" customWidth="1"/>
    <col min="15362" max="15362" width="15.85546875" bestFit="1" customWidth="1"/>
    <col min="15363" max="15363" width="13.140625" bestFit="1" customWidth="1"/>
    <col min="15364" max="15364" width="31.85546875" bestFit="1" customWidth="1"/>
    <col min="15365" max="15365" width="29.42578125" bestFit="1" customWidth="1"/>
    <col min="15366" max="15366" width="7" bestFit="1" customWidth="1"/>
    <col min="15367" max="15367" width="22.7109375" bestFit="1" customWidth="1"/>
    <col min="15368" max="15368" width="9.28515625" bestFit="1" customWidth="1"/>
    <col min="15369" max="15369" width="25.140625" bestFit="1" customWidth="1"/>
    <col min="15370" max="15370" width="33.5703125" bestFit="1" customWidth="1"/>
    <col min="15371" max="15373" width="8.28515625" bestFit="1" customWidth="1"/>
    <col min="15600" max="15600" width="12.140625" bestFit="1" customWidth="1"/>
    <col min="15601" max="15601" width="47.5703125" bestFit="1" customWidth="1"/>
    <col min="15602" max="15602" width="12.85546875" bestFit="1" customWidth="1"/>
    <col min="15603" max="15603" width="13.85546875" customWidth="1"/>
    <col min="15604" max="15604" width="12.85546875" customWidth="1"/>
    <col min="15605" max="15605" width="12.85546875" bestFit="1" customWidth="1"/>
    <col min="15606" max="15606" width="7.42578125" bestFit="1" customWidth="1"/>
    <col min="15607" max="15607" width="15.5703125" bestFit="1" customWidth="1"/>
    <col min="15608" max="15608" width="7.85546875" bestFit="1" customWidth="1"/>
    <col min="15609" max="15609" width="23.5703125" bestFit="1" customWidth="1"/>
    <col min="15610" max="15610" width="14.7109375" bestFit="1" customWidth="1"/>
    <col min="15611" max="15611" width="29.28515625" bestFit="1" customWidth="1"/>
    <col min="15612" max="15612" width="23.5703125" bestFit="1" customWidth="1"/>
    <col min="15613" max="15613" width="24.42578125" bestFit="1" customWidth="1"/>
    <col min="15614" max="15614" width="9.28515625" bestFit="1" customWidth="1"/>
    <col min="15615" max="15617" width="7" bestFit="1" customWidth="1"/>
    <col min="15618" max="15618" width="15.85546875" bestFit="1" customWidth="1"/>
    <col min="15619" max="15619" width="13.140625" bestFit="1" customWidth="1"/>
    <col min="15620" max="15620" width="31.85546875" bestFit="1" customWidth="1"/>
    <col min="15621" max="15621" width="29.42578125" bestFit="1" customWidth="1"/>
    <col min="15622" max="15622" width="7" bestFit="1" customWidth="1"/>
    <col min="15623" max="15623" width="22.7109375" bestFit="1" customWidth="1"/>
    <col min="15624" max="15624" width="9.28515625" bestFit="1" customWidth="1"/>
    <col min="15625" max="15625" width="25.140625" bestFit="1" customWidth="1"/>
    <col min="15626" max="15626" width="33.5703125" bestFit="1" customWidth="1"/>
    <col min="15627" max="15629" width="8.28515625" bestFit="1" customWidth="1"/>
    <col min="15856" max="15856" width="12.140625" bestFit="1" customWidth="1"/>
    <col min="15857" max="15857" width="47.5703125" bestFit="1" customWidth="1"/>
    <col min="15858" max="15858" width="12.85546875" bestFit="1" customWidth="1"/>
    <col min="15859" max="15859" width="13.85546875" customWidth="1"/>
    <col min="15860" max="15860" width="12.85546875" customWidth="1"/>
    <col min="15861" max="15861" width="12.85546875" bestFit="1" customWidth="1"/>
    <col min="15862" max="15862" width="7.42578125" bestFit="1" customWidth="1"/>
    <col min="15863" max="15863" width="15.5703125" bestFit="1" customWidth="1"/>
    <col min="15864" max="15864" width="7.85546875" bestFit="1" customWidth="1"/>
    <col min="15865" max="15865" width="23.5703125" bestFit="1" customWidth="1"/>
    <col min="15866" max="15866" width="14.7109375" bestFit="1" customWidth="1"/>
    <col min="15867" max="15867" width="29.28515625" bestFit="1" customWidth="1"/>
    <col min="15868" max="15868" width="23.5703125" bestFit="1" customWidth="1"/>
    <col min="15869" max="15869" width="24.42578125" bestFit="1" customWidth="1"/>
    <col min="15870" max="15870" width="9.28515625" bestFit="1" customWidth="1"/>
    <col min="15871" max="15873" width="7" bestFit="1" customWidth="1"/>
    <col min="15874" max="15874" width="15.85546875" bestFit="1" customWidth="1"/>
    <col min="15875" max="15875" width="13.140625" bestFit="1" customWidth="1"/>
    <col min="15876" max="15876" width="31.85546875" bestFit="1" customWidth="1"/>
    <col min="15877" max="15877" width="29.42578125" bestFit="1" customWidth="1"/>
    <col min="15878" max="15878" width="7" bestFit="1" customWidth="1"/>
    <col min="15879" max="15879" width="22.7109375" bestFit="1" customWidth="1"/>
    <col min="15880" max="15880" width="9.28515625" bestFit="1" customWidth="1"/>
    <col min="15881" max="15881" width="25.140625" bestFit="1" customWidth="1"/>
    <col min="15882" max="15882" width="33.5703125" bestFit="1" customWidth="1"/>
    <col min="15883" max="15885" width="8.28515625" bestFit="1" customWidth="1"/>
    <col min="16112" max="16112" width="12.140625" bestFit="1" customWidth="1"/>
    <col min="16113" max="16113" width="47.5703125" bestFit="1" customWidth="1"/>
    <col min="16114" max="16114" width="12.85546875" bestFit="1" customWidth="1"/>
    <col min="16115" max="16115" width="13.85546875" customWidth="1"/>
    <col min="16116" max="16116" width="12.85546875" customWidth="1"/>
    <col min="16117" max="16117" width="12.85546875" bestFit="1" customWidth="1"/>
    <col min="16118" max="16118" width="7.42578125" bestFit="1" customWidth="1"/>
    <col min="16119" max="16119" width="15.5703125" bestFit="1" customWidth="1"/>
    <col min="16120" max="16120" width="7.85546875" bestFit="1" customWidth="1"/>
    <col min="16121" max="16121" width="23.5703125" bestFit="1" customWidth="1"/>
    <col min="16122" max="16122" width="14.7109375" bestFit="1" customWidth="1"/>
    <col min="16123" max="16123" width="29.28515625" bestFit="1" customWidth="1"/>
    <col min="16124" max="16124" width="23.5703125" bestFit="1" customWidth="1"/>
    <col min="16125" max="16125" width="24.42578125" bestFit="1" customWidth="1"/>
    <col min="16126" max="16126" width="9.28515625" bestFit="1" customWidth="1"/>
    <col min="16127" max="16129" width="7" bestFit="1" customWidth="1"/>
    <col min="16130" max="16130" width="15.85546875" bestFit="1" customWidth="1"/>
    <col min="16131" max="16131" width="13.140625" bestFit="1" customWidth="1"/>
    <col min="16132" max="16132" width="31.85546875" bestFit="1" customWidth="1"/>
    <col min="16133" max="16133" width="29.42578125" bestFit="1" customWidth="1"/>
    <col min="16134" max="16134" width="7" bestFit="1" customWidth="1"/>
    <col min="16135" max="16135" width="22.7109375" bestFit="1" customWidth="1"/>
    <col min="16136" max="16136" width="9.28515625" bestFit="1" customWidth="1"/>
    <col min="16137" max="16137" width="25.140625" bestFit="1" customWidth="1"/>
    <col min="16138" max="16138" width="33.5703125" bestFit="1" customWidth="1"/>
    <col min="16139" max="16141" width="8.28515625" bestFit="1" customWidth="1"/>
  </cols>
  <sheetData>
    <row r="1" spans="1:8" s="1" customFormat="1">
      <c r="A1" s="10" t="s">
        <v>97</v>
      </c>
      <c r="B1" s="10" t="s">
        <v>78</v>
      </c>
      <c r="C1" s="10" t="s">
        <v>94</v>
      </c>
      <c r="D1" s="10" t="s">
        <v>93</v>
      </c>
      <c r="E1" s="2" t="s">
        <v>99</v>
      </c>
      <c r="F1" s="2" t="s">
        <v>100</v>
      </c>
      <c r="G1" s="1" t="s">
        <v>101</v>
      </c>
      <c r="H1" s="2" t="s">
        <v>102</v>
      </c>
    </row>
    <row r="2" spans="1:8">
      <c r="A2" s="11">
        <v>2013</v>
      </c>
      <c r="B2" t="s">
        <v>0</v>
      </c>
      <c r="C2" t="s">
        <v>1</v>
      </c>
      <c r="D2" t="s">
        <v>91</v>
      </c>
      <c r="E2" s="3">
        <v>10400</v>
      </c>
      <c r="F2" s="3">
        <f>E2-H2</f>
        <v>6657</v>
      </c>
      <c r="G2" s="4">
        <f>F2/E2</f>
        <v>0.64009615384615381</v>
      </c>
      <c r="H2" s="3">
        <v>3743</v>
      </c>
    </row>
    <row r="3" spans="1:8">
      <c r="A3" s="11">
        <v>2013</v>
      </c>
      <c r="B3" t="s">
        <v>2</v>
      </c>
      <c r="C3" t="s">
        <v>3</v>
      </c>
      <c r="D3" t="s">
        <v>91</v>
      </c>
      <c r="E3" s="3">
        <v>74000</v>
      </c>
      <c r="F3" s="3">
        <f t="shared" ref="F3:F18" si="0">E3-H3</f>
        <v>25808</v>
      </c>
      <c r="G3" s="4">
        <f t="shared" ref="G3:G18" si="1">F3/E3</f>
        <v>0.34875675675675677</v>
      </c>
      <c r="H3" s="3">
        <v>48192</v>
      </c>
    </row>
    <row r="4" spans="1:8">
      <c r="A4" s="11">
        <v>2013</v>
      </c>
      <c r="B4" t="s">
        <v>4</v>
      </c>
      <c r="C4" t="s">
        <v>5</v>
      </c>
      <c r="D4" t="s">
        <v>91</v>
      </c>
      <c r="E4" s="3">
        <v>49500</v>
      </c>
      <c r="F4" s="3">
        <f t="shared" si="0"/>
        <v>27351</v>
      </c>
      <c r="G4" s="4">
        <f t="shared" si="1"/>
        <v>0.55254545454545456</v>
      </c>
      <c r="H4" s="3">
        <v>22149</v>
      </c>
    </row>
    <row r="5" spans="1:8">
      <c r="A5" s="11">
        <v>2013</v>
      </c>
      <c r="B5" t="s">
        <v>6</v>
      </c>
      <c r="C5" t="s">
        <v>7</v>
      </c>
      <c r="D5" t="s">
        <v>91</v>
      </c>
      <c r="E5" s="3">
        <v>11900</v>
      </c>
      <c r="F5" s="3">
        <f t="shared" si="0"/>
        <v>1933</v>
      </c>
      <c r="G5" s="4">
        <f t="shared" si="1"/>
        <v>0.16243697478991598</v>
      </c>
      <c r="H5" s="3">
        <v>9967</v>
      </c>
    </row>
    <row r="6" spans="1:8">
      <c r="A6" s="11">
        <v>2013</v>
      </c>
      <c r="B6" t="s">
        <v>8</v>
      </c>
      <c r="C6" t="s">
        <v>9</v>
      </c>
      <c r="D6" t="s">
        <v>91</v>
      </c>
      <c r="E6" s="3">
        <v>295000</v>
      </c>
      <c r="F6" s="3">
        <f t="shared" si="0"/>
        <v>62498</v>
      </c>
      <c r="G6" s="4">
        <f t="shared" si="1"/>
        <v>0.21185762711864406</v>
      </c>
      <c r="H6" s="3">
        <v>232502</v>
      </c>
    </row>
    <row r="7" spans="1:8">
      <c r="A7" s="11">
        <v>2013</v>
      </c>
      <c r="B7" t="s">
        <v>10</v>
      </c>
      <c r="C7" t="s">
        <v>11</v>
      </c>
      <c r="D7" t="s">
        <v>91</v>
      </c>
      <c r="E7" s="3">
        <v>1870000</v>
      </c>
      <c r="F7" s="3">
        <f t="shared" si="0"/>
        <v>331354</v>
      </c>
      <c r="G7" s="4">
        <f t="shared" si="1"/>
        <v>0.1771946524064171</v>
      </c>
      <c r="H7" s="3">
        <v>1538646</v>
      </c>
    </row>
    <row r="8" spans="1:8">
      <c r="A8" s="11">
        <v>2013</v>
      </c>
      <c r="B8" t="s">
        <v>12</v>
      </c>
      <c r="C8" t="s">
        <v>13</v>
      </c>
      <c r="D8" t="s">
        <v>91</v>
      </c>
      <c r="E8" s="3">
        <v>8650</v>
      </c>
      <c r="F8" s="3">
        <f t="shared" si="0"/>
        <v>1671</v>
      </c>
      <c r="G8" s="4">
        <f t="shared" si="1"/>
        <v>0.19317919075144507</v>
      </c>
      <c r="H8" s="3">
        <v>6979</v>
      </c>
    </row>
    <row r="9" spans="1:8">
      <c r="A9" s="11">
        <v>2013</v>
      </c>
      <c r="B9" t="s">
        <v>14</v>
      </c>
      <c r="C9" t="s">
        <v>15</v>
      </c>
      <c r="D9" t="s">
        <v>91</v>
      </c>
      <c r="E9" s="3">
        <v>505000</v>
      </c>
      <c r="F9" s="3">
        <f t="shared" si="0"/>
        <v>111821</v>
      </c>
      <c r="G9" s="4">
        <f t="shared" si="1"/>
        <v>0.22142772277227724</v>
      </c>
      <c r="H9" s="3">
        <v>393179</v>
      </c>
    </row>
    <row r="10" spans="1:8">
      <c r="A10" s="11">
        <v>2013</v>
      </c>
      <c r="B10" t="s">
        <v>16</v>
      </c>
      <c r="C10" t="s">
        <v>17</v>
      </c>
      <c r="D10" t="s">
        <v>91</v>
      </c>
      <c r="E10" s="3">
        <v>14800</v>
      </c>
      <c r="F10" s="3">
        <f t="shared" si="0"/>
        <v>7622</v>
      </c>
      <c r="G10" s="4">
        <f t="shared" si="1"/>
        <v>0.51500000000000001</v>
      </c>
      <c r="H10" s="3">
        <v>7178</v>
      </c>
    </row>
    <row r="11" spans="1:8">
      <c r="A11" s="11">
        <v>2013</v>
      </c>
      <c r="B11" t="s">
        <v>18</v>
      </c>
      <c r="C11" t="s">
        <v>19</v>
      </c>
      <c r="D11" t="s">
        <v>91</v>
      </c>
      <c r="E11" s="3">
        <v>146200</v>
      </c>
      <c r="F11" s="3">
        <f t="shared" si="0"/>
        <v>86465</v>
      </c>
      <c r="G11" s="4">
        <f t="shared" si="1"/>
        <v>0.59141586867305063</v>
      </c>
      <c r="H11" s="3">
        <v>59735</v>
      </c>
    </row>
    <row r="12" spans="1:8">
      <c r="A12" s="11">
        <v>2013</v>
      </c>
      <c r="B12" t="s">
        <v>20</v>
      </c>
      <c r="C12" t="s">
        <v>21</v>
      </c>
      <c r="D12" t="s">
        <v>91</v>
      </c>
      <c r="E12" s="3">
        <v>720000</v>
      </c>
      <c r="F12" s="3">
        <f t="shared" si="0"/>
        <v>230348</v>
      </c>
      <c r="G12" s="4">
        <f t="shared" si="1"/>
        <v>0.31992777777777776</v>
      </c>
      <c r="H12" s="3">
        <v>489652</v>
      </c>
    </row>
    <row r="13" spans="1:8">
      <c r="A13" s="11">
        <v>2013</v>
      </c>
      <c r="B13" t="s">
        <v>22</v>
      </c>
      <c r="C13" t="s">
        <v>23</v>
      </c>
      <c r="D13" t="s">
        <v>91</v>
      </c>
      <c r="E13" s="3">
        <v>7936</v>
      </c>
      <c r="F13" s="3">
        <f t="shared" si="0"/>
        <v>3328</v>
      </c>
      <c r="G13" s="4">
        <f t="shared" si="1"/>
        <v>0.41935483870967744</v>
      </c>
      <c r="H13" s="3">
        <v>4608</v>
      </c>
    </row>
    <row r="14" spans="1:8">
      <c r="A14" s="11">
        <v>2013</v>
      </c>
      <c r="B14" t="s">
        <v>24</v>
      </c>
      <c r="C14" t="s">
        <v>25</v>
      </c>
      <c r="D14" t="s">
        <v>91</v>
      </c>
      <c r="E14" s="3">
        <v>44000</v>
      </c>
      <c r="F14" s="3">
        <f t="shared" si="0"/>
        <v>12719</v>
      </c>
      <c r="G14" s="4">
        <f t="shared" si="1"/>
        <v>0.28906818181818184</v>
      </c>
      <c r="H14" s="3">
        <v>31281</v>
      </c>
    </row>
    <row r="15" spans="1:8">
      <c r="A15" s="12">
        <v>2013</v>
      </c>
      <c r="B15" s="5" t="s">
        <v>26</v>
      </c>
      <c r="C15" s="5" t="s">
        <v>27</v>
      </c>
      <c r="D15" s="5" t="s">
        <v>92</v>
      </c>
      <c r="E15" s="6">
        <v>200000</v>
      </c>
      <c r="F15" s="6">
        <f t="shared" si="0"/>
        <v>40000</v>
      </c>
      <c r="G15" s="7">
        <f t="shared" si="1"/>
        <v>0.2</v>
      </c>
      <c r="H15" s="6">
        <v>160000</v>
      </c>
    </row>
    <row r="16" spans="1:8">
      <c r="A16" s="12">
        <v>2013</v>
      </c>
      <c r="B16" s="5" t="s">
        <v>28</v>
      </c>
      <c r="C16" s="5" t="s">
        <v>29</v>
      </c>
      <c r="D16" s="5" t="s">
        <v>92</v>
      </c>
      <c r="E16" s="6">
        <v>150000</v>
      </c>
      <c r="F16" s="6">
        <f t="shared" si="0"/>
        <v>45000</v>
      </c>
      <c r="G16" s="7">
        <f t="shared" si="1"/>
        <v>0.3</v>
      </c>
      <c r="H16" s="6">
        <v>105000</v>
      </c>
    </row>
    <row r="17" spans="1:8">
      <c r="A17" s="12">
        <v>2013</v>
      </c>
      <c r="B17" s="5" t="s">
        <v>30</v>
      </c>
      <c r="C17" s="5" t="s">
        <v>31</v>
      </c>
      <c r="D17" s="5" t="s">
        <v>92</v>
      </c>
      <c r="E17" s="6"/>
      <c r="F17" s="6"/>
      <c r="G17" s="7"/>
      <c r="H17" s="6"/>
    </row>
    <row r="18" spans="1:8">
      <c r="A18" s="12">
        <v>2013</v>
      </c>
      <c r="B18" s="5" t="s">
        <v>32</v>
      </c>
      <c r="C18" s="5" t="s">
        <v>33</v>
      </c>
      <c r="D18" s="5" t="s">
        <v>92</v>
      </c>
      <c r="E18" s="6">
        <v>335000</v>
      </c>
      <c r="F18" s="6">
        <f t="shared" si="0"/>
        <v>100500</v>
      </c>
      <c r="G18" s="7">
        <f t="shared" si="1"/>
        <v>0.3</v>
      </c>
      <c r="H18" s="6">
        <v>234500</v>
      </c>
    </row>
    <row r="19" spans="1:8">
      <c r="A19" s="12">
        <v>2013</v>
      </c>
      <c r="B19" s="5" t="s">
        <v>34</v>
      </c>
      <c r="C19" s="5" t="s">
        <v>35</v>
      </c>
      <c r="D19" s="5" t="s">
        <v>92</v>
      </c>
      <c r="E19" s="6"/>
      <c r="F19" s="6"/>
      <c r="G19" s="7"/>
      <c r="H19" s="6"/>
    </row>
    <row r="20" spans="1:8">
      <c r="A20" s="11">
        <v>2013</v>
      </c>
      <c r="B20" t="s">
        <v>36</v>
      </c>
      <c r="C20" t="s">
        <v>37</v>
      </c>
      <c r="D20" t="s">
        <v>91</v>
      </c>
      <c r="E20" s="3"/>
      <c r="F20" s="3"/>
      <c r="G20" s="4"/>
      <c r="H20" s="3"/>
    </row>
    <row r="21" spans="1:8">
      <c r="A21" s="12">
        <v>2013</v>
      </c>
      <c r="B21" s="5" t="s">
        <v>38</v>
      </c>
      <c r="C21" s="5" t="s">
        <v>39</v>
      </c>
      <c r="D21" s="5" t="s">
        <v>92</v>
      </c>
      <c r="E21" s="6">
        <v>180000</v>
      </c>
      <c r="F21" s="6">
        <f t="shared" ref="F21:F39" si="2">E21-H21</f>
        <v>68400</v>
      </c>
      <c r="G21" s="7">
        <f t="shared" ref="G21:G39" si="3">F21/E21</f>
        <v>0.38</v>
      </c>
      <c r="H21" s="6">
        <v>111600</v>
      </c>
    </row>
    <row r="22" spans="1:8">
      <c r="A22" s="12">
        <v>2013</v>
      </c>
      <c r="B22" s="5" t="s">
        <v>40</v>
      </c>
      <c r="C22" s="5" t="s">
        <v>41</v>
      </c>
      <c r="D22" s="5" t="s">
        <v>92</v>
      </c>
      <c r="E22" s="6">
        <v>250000</v>
      </c>
      <c r="F22" s="6">
        <f t="shared" si="2"/>
        <v>95000</v>
      </c>
      <c r="G22" s="7">
        <f t="shared" si="3"/>
        <v>0.38</v>
      </c>
      <c r="H22" s="6">
        <v>155000</v>
      </c>
    </row>
    <row r="23" spans="1:8">
      <c r="A23" s="12">
        <v>2013</v>
      </c>
      <c r="B23" s="5" t="s">
        <v>42</v>
      </c>
      <c r="C23" s="5" t="s">
        <v>43</v>
      </c>
      <c r="D23" s="5" t="s">
        <v>92</v>
      </c>
      <c r="E23" s="6">
        <v>950000</v>
      </c>
      <c r="F23" s="6">
        <f t="shared" si="2"/>
        <v>285000</v>
      </c>
      <c r="G23" s="7">
        <f t="shared" si="3"/>
        <v>0.3</v>
      </c>
      <c r="H23" s="6">
        <v>665000</v>
      </c>
    </row>
    <row r="24" spans="1:8">
      <c r="A24" s="12">
        <v>2013</v>
      </c>
      <c r="B24" s="5" t="s">
        <v>44</v>
      </c>
      <c r="C24" s="5" t="s">
        <v>45</v>
      </c>
      <c r="D24" s="5" t="s">
        <v>92</v>
      </c>
      <c r="E24" s="6">
        <v>650000</v>
      </c>
      <c r="F24" s="6">
        <f t="shared" si="2"/>
        <v>178750</v>
      </c>
      <c r="G24" s="7">
        <f t="shared" si="3"/>
        <v>0.27500000000000002</v>
      </c>
      <c r="H24" s="6">
        <v>471250</v>
      </c>
    </row>
    <row r="25" spans="1:8">
      <c r="A25" s="12">
        <v>2013</v>
      </c>
      <c r="B25" s="5" t="s">
        <v>46</v>
      </c>
      <c r="C25" s="5" t="s">
        <v>47</v>
      </c>
      <c r="D25" s="5" t="s">
        <v>92</v>
      </c>
      <c r="E25" s="6">
        <v>50000</v>
      </c>
      <c r="F25" s="6">
        <f t="shared" si="2"/>
        <v>23000</v>
      </c>
      <c r="G25" s="7">
        <f t="shared" si="3"/>
        <v>0.46</v>
      </c>
      <c r="H25" s="6">
        <v>27000</v>
      </c>
    </row>
    <row r="26" spans="1:8">
      <c r="A26" s="12">
        <v>2013</v>
      </c>
      <c r="B26" s="5" t="s">
        <v>48</v>
      </c>
      <c r="C26" s="5" t="s">
        <v>49</v>
      </c>
      <c r="D26" s="5" t="s">
        <v>92</v>
      </c>
      <c r="E26" s="6">
        <v>350000</v>
      </c>
      <c r="F26" s="6">
        <f t="shared" si="2"/>
        <v>127750</v>
      </c>
      <c r="G26" s="7">
        <f t="shared" si="3"/>
        <v>0.36499999999999999</v>
      </c>
      <c r="H26" s="6">
        <v>222250</v>
      </c>
    </row>
    <row r="27" spans="1:8">
      <c r="A27" s="12">
        <v>2013</v>
      </c>
      <c r="B27" s="5" t="s">
        <v>50</v>
      </c>
      <c r="C27" s="5" t="s">
        <v>51</v>
      </c>
      <c r="D27" s="5" t="s">
        <v>92</v>
      </c>
      <c r="E27" s="6">
        <v>1000000</v>
      </c>
      <c r="F27" s="6">
        <f t="shared" si="2"/>
        <v>375000</v>
      </c>
      <c r="G27" s="7">
        <f t="shared" si="3"/>
        <v>0.375</v>
      </c>
      <c r="H27" s="6">
        <v>625000</v>
      </c>
    </row>
    <row r="28" spans="1:8">
      <c r="A28" s="12">
        <v>2013</v>
      </c>
      <c r="B28" s="5" t="s">
        <v>52</v>
      </c>
      <c r="C28" s="5" t="s">
        <v>53</v>
      </c>
      <c r="D28" s="5" t="s">
        <v>92</v>
      </c>
      <c r="E28" s="6">
        <v>6000</v>
      </c>
      <c r="F28" s="6">
        <f t="shared" si="2"/>
        <v>4800</v>
      </c>
      <c r="G28" s="7">
        <f t="shared" si="3"/>
        <v>0.8</v>
      </c>
      <c r="H28" s="6">
        <v>1200</v>
      </c>
    </row>
    <row r="29" spans="1:8">
      <c r="A29" s="12">
        <v>2013</v>
      </c>
      <c r="B29" s="5" t="s">
        <v>54</v>
      </c>
      <c r="C29" s="5" t="s">
        <v>55</v>
      </c>
      <c r="D29" s="5" t="s">
        <v>92</v>
      </c>
      <c r="E29" s="6">
        <v>325000</v>
      </c>
      <c r="F29" s="6">
        <f t="shared" si="2"/>
        <v>113750</v>
      </c>
      <c r="G29" s="7">
        <f t="shared" si="3"/>
        <v>0.35</v>
      </c>
      <c r="H29" s="6">
        <v>211250</v>
      </c>
    </row>
    <row r="30" spans="1:8">
      <c r="A30" s="12">
        <v>2013</v>
      </c>
      <c r="B30" s="5" t="s">
        <v>56</v>
      </c>
      <c r="C30" s="5" t="s">
        <v>57</v>
      </c>
      <c r="D30" s="5" t="s">
        <v>92</v>
      </c>
      <c r="E30" s="6">
        <v>13500</v>
      </c>
      <c r="F30" s="6">
        <f t="shared" si="2"/>
        <v>6075</v>
      </c>
      <c r="G30" s="7">
        <f t="shared" si="3"/>
        <v>0.45</v>
      </c>
      <c r="H30" s="6">
        <v>7425</v>
      </c>
    </row>
    <row r="31" spans="1:8">
      <c r="A31" s="11">
        <v>2013</v>
      </c>
      <c r="B31" t="s">
        <v>58</v>
      </c>
      <c r="C31" t="s">
        <v>59</v>
      </c>
      <c r="D31" t="s">
        <v>91</v>
      </c>
      <c r="E31" s="3">
        <v>305000</v>
      </c>
      <c r="F31" s="3">
        <f t="shared" si="2"/>
        <v>76506</v>
      </c>
      <c r="G31" s="4">
        <f t="shared" si="3"/>
        <v>0.25083934426229509</v>
      </c>
      <c r="H31" s="3">
        <v>228494</v>
      </c>
    </row>
    <row r="32" spans="1:8">
      <c r="A32" s="11">
        <v>2013</v>
      </c>
      <c r="B32" t="s">
        <v>60</v>
      </c>
      <c r="C32" t="s">
        <v>61</v>
      </c>
      <c r="D32" t="s">
        <v>91</v>
      </c>
      <c r="E32" s="3">
        <v>108000</v>
      </c>
      <c r="F32" s="3">
        <f t="shared" si="2"/>
        <v>43844</v>
      </c>
      <c r="G32" s="4">
        <f t="shared" si="3"/>
        <v>0.40596296296296297</v>
      </c>
      <c r="H32" s="3">
        <v>64156</v>
      </c>
    </row>
    <row r="33" spans="1:8">
      <c r="A33" s="11">
        <v>2013</v>
      </c>
      <c r="B33" t="s">
        <v>62</v>
      </c>
      <c r="C33" t="s">
        <v>63</v>
      </c>
      <c r="D33" t="s">
        <v>91</v>
      </c>
      <c r="E33" s="3">
        <v>402000</v>
      </c>
      <c r="F33" s="3">
        <f t="shared" si="2"/>
        <v>118243</v>
      </c>
      <c r="G33" s="4">
        <f t="shared" si="3"/>
        <v>0.29413681592039803</v>
      </c>
      <c r="H33" s="3">
        <v>283757</v>
      </c>
    </row>
    <row r="34" spans="1:8">
      <c r="A34" s="11">
        <v>2013</v>
      </c>
      <c r="B34" t="s">
        <v>64</v>
      </c>
      <c r="C34" t="s">
        <v>65</v>
      </c>
      <c r="D34" t="s">
        <v>91</v>
      </c>
      <c r="E34" s="3">
        <v>48500</v>
      </c>
      <c r="F34" s="3">
        <f t="shared" si="2"/>
        <v>24999</v>
      </c>
      <c r="G34" s="4">
        <f t="shared" si="3"/>
        <v>0.51544329896907215</v>
      </c>
      <c r="H34" s="3">
        <v>23501</v>
      </c>
    </row>
    <row r="35" spans="1:8">
      <c r="A35" s="11">
        <v>2013</v>
      </c>
      <c r="B35" t="s">
        <v>66</v>
      </c>
      <c r="C35" t="s">
        <v>67</v>
      </c>
      <c r="D35" t="s">
        <v>91</v>
      </c>
      <c r="E35" s="3">
        <v>44500</v>
      </c>
      <c r="F35" s="3">
        <f t="shared" si="2"/>
        <v>17121</v>
      </c>
      <c r="G35" s="4">
        <f t="shared" si="3"/>
        <v>0.38474157303370787</v>
      </c>
      <c r="H35" s="3">
        <v>27379</v>
      </c>
    </row>
    <row r="36" spans="1:8">
      <c r="A36" s="11">
        <v>2013</v>
      </c>
      <c r="B36" t="s">
        <v>68</v>
      </c>
      <c r="C36" t="s">
        <v>69</v>
      </c>
      <c r="D36" t="s">
        <v>91</v>
      </c>
      <c r="E36" s="3">
        <v>64000</v>
      </c>
      <c r="F36" s="3">
        <f t="shared" si="2"/>
        <v>35322</v>
      </c>
      <c r="G36" s="4">
        <f t="shared" si="3"/>
        <v>0.55190625000000004</v>
      </c>
      <c r="H36" s="3">
        <v>28678</v>
      </c>
    </row>
    <row r="37" spans="1:8">
      <c r="A37" s="11">
        <v>2013</v>
      </c>
      <c r="B37" t="s">
        <v>70</v>
      </c>
      <c r="C37" t="s">
        <v>71</v>
      </c>
      <c r="D37" t="s">
        <v>91</v>
      </c>
      <c r="E37" s="3">
        <v>100000</v>
      </c>
      <c r="F37" s="3">
        <f t="shared" si="2"/>
        <v>28439</v>
      </c>
      <c r="G37" s="4">
        <f t="shared" si="3"/>
        <v>0.28438999999999998</v>
      </c>
      <c r="H37" s="3">
        <v>71561</v>
      </c>
    </row>
    <row r="38" spans="1:8">
      <c r="A38" s="11">
        <v>2013</v>
      </c>
      <c r="B38" t="s">
        <v>72</v>
      </c>
      <c r="C38" t="s">
        <v>73</v>
      </c>
      <c r="D38" t="s">
        <v>91</v>
      </c>
      <c r="E38" s="3">
        <v>980</v>
      </c>
      <c r="F38" s="3">
        <f t="shared" si="2"/>
        <v>403</v>
      </c>
      <c r="G38" s="4">
        <f t="shared" si="3"/>
        <v>0.41122448979591836</v>
      </c>
      <c r="H38" s="3">
        <v>577</v>
      </c>
    </row>
    <row r="39" spans="1:8">
      <c r="A39" s="11">
        <v>2013</v>
      </c>
      <c r="B39" s="5" t="s">
        <v>74</v>
      </c>
      <c r="C39" s="5" t="s">
        <v>75</v>
      </c>
      <c r="D39" s="5" t="s">
        <v>92</v>
      </c>
      <c r="E39" s="6">
        <v>5000</v>
      </c>
      <c r="F39" s="6">
        <f t="shared" si="2"/>
        <v>5000</v>
      </c>
      <c r="G39" s="7">
        <f t="shared" si="3"/>
        <v>1</v>
      </c>
      <c r="H39" s="6"/>
    </row>
    <row r="40" spans="1:8">
      <c r="A40" s="11">
        <v>2013</v>
      </c>
      <c r="B40" t="s">
        <v>76</v>
      </c>
      <c r="C40" t="s">
        <v>77</v>
      </c>
      <c r="D40" t="s">
        <v>95</v>
      </c>
      <c r="E40" s="3"/>
      <c r="F40" s="3"/>
      <c r="G40" s="4"/>
      <c r="H40" s="3"/>
    </row>
  </sheetData>
  <autoFilter ref="A1:H40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1" topLeftCell="A2" activePane="bottomLeft" state="frozen"/>
      <selection pane="bottomLeft" activeCell="D4" sqref="D4"/>
    </sheetView>
  </sheetViews>
  <sheetFormatPr defaultRowHeight="12.75"/>
  <cols>
    <col min="1" max="1" width="5.140625" bestFit="1" customWidth="1"/>
    <col min="2" max="2" width="6.5703125" bestFit="1" customWidth="1"/>
    <col min="3" max="3" width="10.140625" bestFit="1" customWidth="1"/>
    <col min="4" max="4" width="11.5703125" bestFit="1" customWidth="1"/>
    <col min="5" max="5" width="16.140625" style="4" bestFit="1" customWidth="1"/>
  </cols>
  <sheetData>
    <row r="1" spans="1:9" s="1" customFormat="1">
      <c r="A1" s="10" t="s">
        <v>97</v>
      </c>
      <c r="B1" s="10" t="s">
        <v>98</v>
      </c>
      <c r="C1" s="10" t="s">
        <v>108</v>
      </c>
      <c r="D1" s="10" t="s">
        <v>93</v>
      </c>
      <c r="E1" s="10" t="s">
        <v>96</v>
      </c>
      <c r="F1" s="2"/>
      <c r="G1" s="2"/>
      <c r="I1" s="2"/>
    </row>
    <row r="2" spans="1:9">
      <c r="A2">
        <v>2013</v>
      </c>
      <c r="B2" t="s">
        <v>80</v>
      </c>
      <c r="C2" s="9">
        <v>41275</v>
      </c>
      <c r="D2" t="s">
        <v>92</v>
      </c>
      <c r="E2" s="14">
        <v>5.8000000000000003E-2</v>
      </c>
    </row>
    <row r="3" spans="1:9">
      <c r="A3">
        <v>2013</v>
      </c>
      <c r="B3" t="s">
        <v>81</v>
      </c>
      <c r="C3" s="9">
        <v>41306</v>
      </c>
      <c r="D3" t="s">
        <v>92</v>
      </c>
      <c r="E3" s="14">
        <v>0.06</v>
      </c>
    </row>
    <row r="4" spans="1:9">
      <c r="A4">
        <v>2013</v>
      </c>
      <c r="B4" t="s">
        <v>82</v>
      </c>
      <c r="C4" s="9">
        <v>41334</v>
      </c>
      <c r="D4" t="s">
        <v>92</v>
      </c>
      <c r="E4" s="14">
        <v>7.6999999999999999E-2</v>
      </c>
    </row>
    <row r="5" spans="1:9">
      <c r="A5">
        <v>2013</v>
      </c>
      <c r="B5" t="s">
        <v>83</v>
      </c>
      <c r="C5" s="9">
        <v>41365</v>
      </c>
      <c r="D5" t="s">
        <v>92</v>
      </c>
      <c r="E5" s="14">
        <v>8.7999999999999995E-2</v>
      </c>
    </row>
    <row r="6" spans="1:9">
      <c r="A6">
        <v>2013</v>
      </c>
      <c r="B6" t="s">
        <v>79</v>
      </c>
      <c r="C6" s="9">
        <v>41395</v>
      </c>
      <c r="D6" t="s">
        <v>92</v>
      </c>
      <c r="E6" s="14">
        <v>0.106</v>
      </c>
    </row>
    <row r="7" spans="1:9">
      <c r="A7">
        <v>2013</v>
      </c>
      <c r="B7" t="s">
        <v>84</v>
      </c>
      <c r="C7" s="9">
        <v>41426</v>
      </c>
      <c r="D7" t="s">
        <v>92</v>
      </c>
      <c r="E7" s="14">
        <v>0.129</v>
      </c>
    </row>
    <row r="8" spans="1:9">
      <c r="A8">
        <v>2013</v>
      </c>
      <c r="B8" t="s">
        <v>85</v>
      </c>
      <c r="C8" s="9">
        <v>41456</v>
      </c>
      <c r="D8" t="s">
        <v>92</v>
      </c>
      <c r="E8" s="14">
        <v>0.126</v>
      </c>
    </row>
    <row r="9" spans="1:9">
      <c r="A9">
        <v>2013</v>
      </c>
      <c r="B9" t="s">
        <v>86</v>
      </c>
      <c r="C9" s="9">
        <v>41487</v>
      </c>
      <c r="D9" t="s">
        <v>92</v>
      </c>
      <c r="E9" s="14">
        <v>0.09</v>
      </c>
    </row>
    <row r="10" spans="1:9">
      <c r="A10">
        <v>2013</v>
      </c>
      <c r="B10" t="s">
        <v>87</v>
      </c>
      <c r="C10" s="9">
        <v>41518</v>
      </c>
      <c r="D10" t="s">
        <v>92</v>
      </c>
      <c r="E10" s="14">
        <v>7.4999999999999997E-2</v>
      </c>
    </row>
    <row r="11" spans="1:9">
      <c r="A11">
        <v>2013</v>
      </c>
      <c r="B11" t="s">
        <v>88</v>
      </c>
      <c r="C11" s="9">
        <v>41548</v>
      </c>
      <c r="D11" t="s">
        <v>92</v>
      </c>
      <c r="E11" s="14">
        <v>7.6999999999999999E-2</v>
      </c>
    </row>
    <row r="12" spans="1:9">
      <c r="A12">
        <v>2013</v>
      </c>
      <c r="B12" t="s">
        <v>89</v>
      </c>
      <c r="C12" s="9">
        <v>41579</v>
      </c>
      <c r="D12" t="s">
        <v>92</v>
      </c>
      <c r="E12" s="14">
        <v>6.9000000000000006E-2</v>
      </c>
    </row>
    <row r="13" spans="1:9">
      <c r="A13">
        <v>2013</v>
      </c>
      <c r="B13" t="s">
        <v>90</v>
      </c>
      <c r="C13" s="9">
        <v>41609</v>
      </c>
      <c r="D13" t="s">
        <v>92</v>
      </c>
      <c r="E13" s="14">
        <v>4.4999999999999998E-2</v>
      </c>
    </row>
    <row r="14" spans="1:9">
      <c r="A14">
        <v>2013</v>
      </c>
      <c r="B14" t="s">
        <v>80</v>
      </c>
      <c r="C14" s="9">
        <v>41275</v>
      </c>
      <c r="D14" t="s">
        <v>91</v>
      </c>
      <c r="E14" s="14">
        <v>6.8138454270463888E-2</v>
      </c>
    </row>
    <row r="15" spans="1:9">
      <c r="A15">
        <v>2013</v>
      </c>
      <c r="B15" t="s">
        <v>81</v>
      </c>
      <c r="C15" s="9">
        <v>41306</v>
      </c>
      <c r="D15" t="s">
        <v>91</v>
      </c>
      <c r="E15" s="14">
        <v>7.896399816046136E-2</v>
      </c>
    </row>
    <row r="16" spans="1:9">
      <c r="A16">
        <v>2013</v>
      </c>
      <c r="B16" t="s">
        <v>82</v>
      </c>
      <c r="C16" s="9">
        <v>41334</v>
      </c>
      <c r="D16" t="s">
        <v>91</v>
      </c>
      <c r="E16" s="14">
        <v>9.363826219484328E-2</v>
      </c>
    </row>
    <row r="17" spans="1:5">
      <c r="A17">
        <v>2013</v>
      </c>
      <c r="B17" t="s">
        <v>83</v>
      </c>
      <c r="C17" s="9">
        <v>41365</v>
      </c>
      <c r="D17" t="s">
        <v>91</v>
      </c>
      <c r="E17" s="14">
        <v>7.9876507519414525E-2</v>
      </c>
    </row>
    <row r="18" spans="1:5">
      <c r="A18">
        <v>2013</v>
      </c>
      <c r="B18" t="s">
        <v>79</v>
      </c>
      <c r="C18" s="9">
        <v>41395</v>
      </c>
      <c r="D18" t="s">
        <v>91</v>
      </c>
      <c r="E18" s="14">
        <v>0.10091948205653317</v>
      </c>
    </row>
    <row r="19" spans="1:5">
      <c r="A19">
        <v>2013</v>
      </c>
      <c r="B19" t="s">
        <v>84</v>
      </c>
      <c r="C19" s="9">
        <v>41426</v>
      </c>
      <c r="D19" t="s">
        <v>91</v>
      </c>
      <c r="E19" s="14">
        <v>0.106643152745689</v>
      </c>
    </row>
    <row r="20" spans="1:5">
      <c r="A20">
        <v>2013</v>
      </c>
      <c r="B20" t="s">
        <v>85</v>
      </c>
      <c r="C20" s="9">
        <v>41456</v>
      </c>
      <c r="D20" t="s">
        <v>91</v>
      </c>
      <c r="E20" s="14">
        <v>7.6616575538471135E-2</v>
      </c>
    </row>
    <row r="21" spans="1:5">
      <c r="A21">
        <v>2013</v>
      </c>
      <c r="B21" t="s">
        <v>86</v>
      </c>
      <c r="C21" s="9">
        <v>41487</v>
      </c>
      <c r="D21" t="s">
        <v>91</v>
      </c>
      <c r="E21" s="14">
        <v>7.6960666412306838E-2</v>
      </c>
    </row>
    <row r="22" spans="1:5">
      <c r="A22">
        <v>2013</v>
      </c>
      <c r="B22" t="s">
        <v>87</v>
      </c>
      <c r="C22" s="9">
        <v>41518</v>
      </c>
      <c r="D22" t="s">
        <v>91</v>
      </c>
      <c r="E22" s="14">
        <v>9.5491067243180794E-2</v>
      </c>
    </row>
    <row r="23" spans="1:5">
      <c r="A23">
        <v>2013</v>
      </c>
      <c r="B23" t="s">
        <v>88</v>
      </c>
      <c r="C23" s="9">
        <v>41548</v>
      </c>
      <c r="D23" t="s">
        <v>91</v>
      </c>
      <c r="E23" s="14">
        <v>8.1730983925973458E-2</v>
      </c>
    </row>
    <row r="24" spans="1:5">
      <c r="A24">
        <v>2013</v>
      </c>
      <c r="B24" t="s">
        <v>89</v>
      </c>
      <c r="C24" s="9">
        <v>41579</v>
      </c>
      <c r="D24" t="s">
        <v>91</v>
      </c>
      <c r="E24" s="14">
        <v>7.8344916629256967E-2</v>
      </c>
    </row>
    <row r="25" spans="1:5">
      <c r="A25">
        <v>2013</v>
      </c>
      <c r="B25" t="s">
        <v>90</v>
      </c>
      <c r="C25" s="9">
        <v>41609</v>
      </c>
      <c r="D25" t="s">
        <v>91</v>
      </c>
      <c r="E25" s="14">
        <v>6.2675933303405582E-2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pane ySplit="1" topLeftCell="A2" activePane="bottomLeft" state="frozen"/>
      <selection pane="bottomLeft" activeCell="I9" sqref="I9"/>
    </sheetView>
  </sheetViews>
  <sheetFormatPr defaultRowHeight="12.75"/>
  <cols>
    <col min="1" max="1" width="7.28515625" style="17" bestFit="1" customWidth="1"/>
    <col min="2" max="2" width="16.28515625" style="18" bestFit="1" customWidth="1"/>
    <col min="3" max="3" width="36.7109375" style="18" bestFit="1" customWidth="1"/>
    <col min="4" max="4" width="13.7109375" style="18" bestFit="1" customWidth="1"/>
    <col min="5" max="5" width="16.42578125" style="18" bestFit="1" customWidth="1"/>
    <col min="6" max="7" width="10.28515625" style="19" bestFit="1" customWidth="1"/>
    <col min="8" max="8" width="12.5703125" style="17" bestFit="1" customWidth="1"/>
    <col min="9" max="9" width="13" style="17" bestFit="1" customWidth="1"/>
    <col min="10" max="16384" width="9.140625" style="17"/>
  </cols>
  <sheetData>
    <row r="1" spans="1:9" ht="25.5">
      <c r="A1" s="10" t="s">
        <v>97</v>
      </c>
      <c r="B1" s="20" t="s">
        <v>78</v>
      </c>
      <c r="C1" s="20" t="s">
        <v>94</v>
      </c>
      <c r="D1" s="10" t="s">
        <v>93</v>
      </c>
      <c r="E1" s="10" t="s">
        <v>107</v>
      </c>
      <c r="F1" s="2" t="s">
        <v>99</v>
      </c>
      <c r="G1" s="2" t="s">
        <v>100</v>
      </c>
      <c r="H1" s="1" t="s">
        <v>101</v>
      </c>
      <c r="I1" s="2" t="s">
        <v>102</v>
      </c>
    </row>
    <row r="2" spans="1:9">
      <c r="A2" s="17">
        <v>2013</v>
      </c>
      <c r="B2" s="17" t="s">
        <v>0</v>
      </c>
      <c r="C2" s="21" t="s">
        <v>1</v>
      </c>
      <c r="D2" s="21" t="s">
        <v>91</v>
      </c>
      <c r="E2" s="21" t="s">
        <v>103</v>
      </c>
      <c r="F2" s="15">
        <v>4400</v>
      </c>
      <c r="G2" s="15">
        <f>F2*H2</f>
        <v>2816.4230769230767</v>
      </c>
      <c r="H2" s="22">
        <f>VLOOKUP(B2,Begroting!$B$2:$G$40,6,FALSE)</f>
        <v>0.64009615384615381</v>
      </c>
      <c r="I2" s="16">
        <f>F2-G2</f>
        <v>1583.5769230769233</v>
      </c>
    </row>
    <row r="3" spans="1:9">
      <c r="A3" s="17">
        <v>2013</v>
      </c>
      <c r="B3" s="17" t="s">
        <v>2</v>
      </c>
      <c r="C3" s="21" t="s">
        <v>3</v>
      </c>
      <c r="D3" s="21" t="s">
        <v>91</v>
      </c>
      <c r="E3" s="21" t="s">
        <v>103</v>
      </c>
      <c r="F3" s="15">
        <v>58000</v>
      </c>
      <c r="G3" s="15">
        <f t="shared" ref="G3:G14" si="0">F3*H3</f>
        <v>20227.891891891893</v>
      </c>
      <c r="H3" s="22">
        <f>VLOOKUP(B3,Begroting!$B$2:$G$40,6,FALSE)</f>
        <v>0.34875675675675677</v>
      </c>
      <c r="I3" s="16">
        <f t="shared" ref="I3:I14" si="1">F3-G3</f>
        <v>37772.108108108107</v>
      </c>
    </row>
    <row r="4" spans="1:9">
      <c r="A4" s="17">
        <v>2013</v>
      </c>
      <c r="B4" s="17" t="s">
        <v>4</v>
      </c>
      <c r="C4" s="21" t="s">
        <v>5</v>
      </c>
      <c r="D4" s="21" t="s">
        <v>91</v>
      </c>
      <c r="E4" s="21" t="s">
        <v>103</v>
      </c>
      <c r="F4" s="15">
        <v>23000</v>
      </c>
      <c r="G4" s="15">
        <f t="shared" si="0"/>
        <v>12708.545454545454</v>
      </c>
      <c r="H4" s="22">
        <f>VLOOKUP(B4,Begroting!$B$2:$G$40,6,FALSE)</f>
        <v>0.55254545454545456</v>
      </c>
      <c r="I4" s="16">
        <f t="shared" si="1"/>
        <v>10291.454545454546</v>
      </c>
    </row>
    <row r="5" spans="1:9">
      <c r="A5" s="17">
        <v>2013</v>
      </c>
      <c r="B5" s="17" t="s">
        <v>6</v>
      </c>
      <c r="C5" s="21" t="s">
        <v>7</v>
      </c>
      <c r="D5" s="21" t="s">
        <v>91</v>
      </c>
      <c r="E5" s="21" t="s">
        <v>103</v>
      </c>
      <c r="F5" s="15">
        <v>1400</v>
      </c>
      <c r="G5" s="15">
        <f t="shared" si="0"/>
        <v>227.41176470588238</v>
      </c>
      <c r="H5" s="22">
        <f>VLOOKUP(B5,Begroting!$B$2:$G$40,6,FALSE)</f>
        <v>0.16243697478991598</v>
      </c>
      <c r="I5" s="16">
        <f t="shared" si="1"/>
        <v>1172.5882352941176</v>
      </c>
    </row>
    <row r="6" spans="1:9">
      <c r="A6" s="17">
        <v>2013</v>
      </c>
      <c r="B6" s="17" t="s">
        <v>8</v>
      </c>
      <c r="C6" s="21" t="s">
        <v>9</v>
      </c>
      <c r="D6" s="21" t="s">
        <v>91</v>
      </c>
      <c r="E6" s="21" t="s">
        <v>103</v>
      </c>
      <c r="F6" s="15">
        <v>110000</v>
      </c>
      <c r="G6" s="15">
        <f t="shared" si="0"/>
        <v>23304.338983050846</v>
      </c>
      <c r="H6" s="22">
        <f>VLOOKUP(B6,Begroting!$B$2:$G$40,6,FALSE)</f>
        <v>0.21185762711864406</v>
      </c>
      <c r="I6" s="16">
        <f t="shared" si="1"/>
        <v>86695.661016949161</v>
      </c>
    </row>
    <row r="7" spans="1:9">
      <c r="A7" s="17">
        <v>2013</v>
      </c>
      <c r="B7" s="17" t="s">
        <v>10</v>
      </c>
      <c r="C7" s="21" t="s">
        <v>11</v>
      </c>
      <c r="D7" s="21" t="s">
        <v>91</v>
      </c>
      <c r="E7" s="21" t="s">
        <v>103</v>
      </c>
      <c r="F7" s="15">
        <v>300000</v>
      </c>
      <c r="G7" s="15">
        <f t="shared" si="0"/>
        <v>53158.395721925132</v>
      </c>
      <c r="H7" s="22">
        <f>VLOOKUP(B7,Begroting!$B$2:$G$40,6,FALSE)</f>
        <v>0.1771946524064171</v>
      </c>
      <c r="I7" s="16">
        <f t="shared" si="1"/>
        <v>246841.60427807487</v>
      </c>
    </row>
    <row r="8" spans="1:9">
      <c r="A8" s="17">
        <v>2013</v>
      </c>
      <c r="B8" s="17" t="s">
        <v>12</v>
      </c>
      <c r="C8" s="21" t="s">
        <v>13</v>
      </c>
      <c r="D8" s="21" t="s">
        <v>91</v>
      </c>
      <c r="E8" s="21" t="s">
        <v>103</v>
      </c>
      <c r="F8" s="15">
        <v>650</v>
      </c>
      <c r="G8" s="15">
        <f t="shared" si="0"/>
        <v>125.5664739884393</v>
      </c>
      <c r="H8" s="22">
        <f>VLOOKUP(B8,Begroting!$B$2:$G$40,6,FALSE)</f>
        <v>0.19317919075144507</v>
      </c>
      <c r="I8" s="16">
        <f t="shared" si="1"/>
        <v>524.43352601156073</v>
      </c>
    </row>
    <row r="9" spans="1:9">
      <c r="A9" s="17">
        <v>2013</v>
      </c>
      <c r="B9" s="17" t="s">
        <v>14</v>
      </c>
      <c r="C9" s="21" t="s">
        <v>15</v>
      </c>
      <c r="D9" s="21" t="s">
        <v>91</v>
      </c>
      <c r="E9" s="21" t="s">
        <v>103</v>
      </c>
      <c r="F9" s="15">
        <v>126000</v>
      </c>
      <c r="G9" s="15">
        <f t="shared" si="0"/>
        <v>27899.893069306931</v>
      </c>
      <c r="H9" s="22">
        <f>VLOOKUP(B9,Begroting!$B$2:$G$40,6,FALSE)</f>
        <v>0.22142772277227724</v>
      </c>
      <c r="I9" s="16">
        <f t="shared" si="1"/>
        <v>98100.106930693073</v>
      </c>
    </row>
    <row r="10" spans="1:9">
      <c r="A10" s="17">
        <v>2013</v>
      </c>
      <c r="B10" s="17" t="s">
        <v>16</v>
      </c>
      <c r="C10" s="21" t="s">
        <v>17</v>
      </c>
      <c r="D10" s="21" t="s">
        <v>91</v>
      </c>
      <c r="E10" s="21" t="s">
        <v>103</v>
      </c>
      <c r="F10" s="15">
        <v>4800</v>
      </c>
      <c r="G10" s="15">
        <f t="shared" si="0"/>
        <v>2472</v>
      </c>
      <c r="H10" s="22">
        <f>VLOOKUP(B10,Begroting!$B$2:$G$40,6,FALSE)</f>
        <v>0.51500000000000001</v>
      </c>
      <c r="I10" s="16">
        <f t="shared" si="1"/>
        <v>2328</v>
      </c>
    </row>
    <row r="11" spans="1:9">
      <c r="A11" s="17">
        <v>2013</v>
      </c>
      <c r="B11" s="17" t="s">
        <v>18</v>
      </c>
      <c r="C11" s="21" t="s">
        <v>19</v>
      </c>
      <c r="D11" s="21" t="s">
        <v>91</v>
      </c>
      <c r="E11" s="21" t="s">
        <v>103</v>
      </c>
      <c r="F11" s="15">
        <v>43200</v>
      </c>
      <c r="G11" s="15">
        <f t="shared" si="0"/>
        <v>25549.165526675788</v>
      </c>
      <c r="H11" s="22">
        <f>VLOOKUP(B11,Begroting!$B$2:$G$40,6,FALSE)</f>
        <v>0.59141586867305063</v>
      </c>
      <c r="I11" s="16">
        <f t="shared" si="1"/>
        <v>17650.834473324212</v>
      </c>
    </row>
    <row r="12" spans="1:9">
      <c r="A12" s="17">
        <v>2013</v>
      </c>
      <c r="B12" s="17" t="s">
        <v>20</v>
      </c>
      <c r="C12" s="21" t="s">
        <v>21</v>
      </c>
      <c r="D12" s="21" t="s">
        <v>91</v>
      </c>
      <c r="E12" s="21" t="s">
        <v>103</v>
      </c>
      <c r="F12" s="15">
        <v>130000</v>
      </c>
      <c r="G12" s="15">
        <f t="shared" si="0"/>
        <v>41590.611111111109</v>
      </c>
      <c r="H12" s="22">
        <f>VLOOKUP(B12,Begroting!$B$2:$G$40,6,FALSE)</f>
        <v>0.31992777777777776</v>
      </c>
      <c r="I12" s="16">
        <f t="shared" si="1"/>
        <v>88409.388888888891</v>
      </c>
    </row>
    <row r="13" spans="1:9">
      <c r="A13" s="17">
        <v>2013</v>
      </c>
      <c r="B13" s="17" t="s">
        <v>22</v>
      </c>
      <c r="C13" s="21" t="s">
        <v>23</v>
      </c>
      <c r="D13" s="21" t="s">
        <v>91</v>
      </c>
      <c r="E13" s="21" t="s">
        <v>103</v>
      </c>
      <c r="F13" s="15">
        <v>450</v>
      </c>
      <c r="G13" s="15">
        <f t="shared" si="0"/>
        <v>188.70967741935485</v>
      </c>
      <c r="H13" s="22">
        <f>VLOOKUP(B13,Begroting!$B$2:$G$40,6,FALSE)</f>
        <v>0.41935483870967744</v>
      </c>
      <c r="I13" s="16">
        <f t="shared" si="1"/>
        <v>261.29032258064512</v>
      </c>
    </row>
    <row r="14" spans="1:9">
      <c r="A14" s="17">
        <v>2013</v>
      </c>
      <c r="B14" s="17" t="s">
        <v>24</v>
      </c>
      <c r="C14" s="21" t="s">
        <v>25</v>
      </c>
      <c r="D14" s="21" t="s">
        <v>91</v>
      </c>
      <c r="E14" s="21" t="s">
        <v>103</v>
      </c>
      <c r="F14" s="15">
        <v>17000</v>
      </c>
      <c r="G14" s="15">
        <f t="shared" si="0"/>
        <v>4914.159090909091</v>
      </c>
      <c r="H14" s="22">
        <f>VLOOKUP(B14,Begroting!$B$2:$G$40,6,FALSE)</f>
        <v>0.28906818181818184</v>
      </c>
      <c r="I14" s="16">
        <f t="shared" si="1"/>
        <v>12085.840909090908</v>
      </c>
    </row>
    <row r="15" spans="1:9">
      <c r="A15" s="17">
        <v>2013</v>
      </c>
      <c r="B15" s="17" t="s">
        <v>58</v>
      </c>
      <c r="C15" s="21" t="s">
        <v>59</v>
      </c>
      <c r="D15" s="21" t="s">
        <v>91</v>
      </c>
      <c r="E15" s="21" t="s">
        <v>103</v>
      </c>
      <c r="F15" s="15">
        <v>55000</v>
      </c>
      <c r="G15" s="15">
        <f t="shared" ref="G15:G27" si="2">F15*H15</f>
        <v>13796.163934426229</v>
      </c>
      <c r="H15" s="22">
        <f>VLOOKUP(B15,Begroting!$B$2:$G$40,6,FALSE)</f>
        <v>0.25083934426229509</v>
      </c>
      <c r="I15" s="16">
        <f t="shared" ref="I15:I27" si="3">F15-G15</f>
        <v>41203.836065573771</v>
      </c>
    </row>
    <row r="16" spans="1:9">
      <c r="A16" s="17">
        <v>2013</v>
      </c>
      <c r="B16" s="17" t="s">
        <v>60</v>
      </c>
      <c r="C16" s="21" t="s">
        <v>61</v>
      </c>
      <c r="D16" s="21" t="s">
        <v>91</v>
      </c>
      <c r="E16" s="21" t="s">
        <v>103</v>
      </c>
      <c r="F16" s="15">
        <v>16000</v>
      </c>
      <c r="G16" s="15">
        <f t="shared" si="2"/>
        <v>6495.4074074074078</v>
      </c>
      <c r="H16" s="22">
        <f>VLOOKUP(B16,Begroting!$B$2:$G$40,6,FALSE)</f>
        <v>0.40596296296296297</v>
      </c>
      <c r="I16" s="16">
        <f t="shared" si="3"/>
        <v>9504.5925925925912</v>
      </c>
    </row>
    <row r="17" spans="1:9">
      <c r="A17" s="17">
        <v>2013</v>
      </c>
      <c r="B17" s="17" t="s">
        <v>62</v>
      </c>
      <c r="C17" s="21" t="s">
        <v>63</v>
      </c>
      <c r="D17" s="21" t="s">
        <v>91</v>
      </c>
      <c r="E17" s="21" t="s">
        <v>103</v>
      </c>
      <c r="F17" s="15">
        <v>142000</v>
      </c>
      <c r="G17" s="15">
        <f t="shared" si="2"/>
        <v>41767.427860696524</v>
      </c>
      <c r="H17" s="22">
        <f>VLOOKUP(B17,Begroting!$B$2:$G$40,6,FALSE)</f>
        <v>0.29413681592039803</v>
      </c>
      <c r="I17" s="16">
        <f t="shared" si="3"/>
        <v>100232.57213930348</v>
      </c>
    </row>
    <row r="18" spans="1:9">
      <c r="A18" s="17">
        <v>2013</v>
      </c>
      <c r="B18" s="17" t="s">
        <v>64</v>
      </c>
      <c r="C18" s="21" t="s">
        <v>65</v>
      </c>
      <c r="D18" s="21" t="s">
        <v>91</v>
      </c>
      <c r="E18" s="21" t="s">
        <v>103</v>
      </c>
      <c r="F18" s="15">
        <v>12500</v>
      </c>
      <c r="G18" s="15">
        <f t="shared" si="2"/>
        <v>6443.0412371134016</v>
      </c>
      <c r="H18" s="22">
        <f>VLOOKUP(B18,Begroting!$B$2:$G$40,6,FALSE)</f>
        <v>0.51544329896907215</v>
      </c>
      <c r="I18" s="16">
        <f t="shared" si="3"/>
        <v>6056.9587628865984</v>
      </c>
    </row>
    <row r="19" spans="1:9">
      <c r="A19" s="17">
        <v>2013</v>
      </c>
      <c r="B19" s="17" t="s">
        <v>66</v>
      </c>
      <c r="C19" s="21" t="s">
        <v>67</v>
      </c>
      <c r="D19" s="21" t="s">
        <v>91</v>
      </c>
      <c r="E19" s="21" t="s">
        <v>103</v>
      </c>
      <c r="F19" s="15">
        <v>20000</v>
      </c>
      <c r="G19" s="15">
        <f t="shared" si="2"/>
        <v>7694.8314606741578</v>
      </c>
      <c r="H19" s="22">
        <f>VLOOKUP(B19,Begroting!$B$2:$G$40,6,FALSE)</f>
        <v>0.38474157303370787</v>
      </c>
      <c r="I19" s="16">
        <f t="shared" si="3"/>
        <v>12305.168539325841</v>
      </c>
    </row>
    <row r="20" spans="1:9">
      <c r="A20" s="17">
        <v>2013</v>
      </c>
      <c r="B20" s="17" t="s">
        <v>68</v>
      </c>
      <c r="C20" s="21" t="s">
        <v>69</v>
      </c>
      <c r="D20" s="21" t="s">
        <v>91</v>
      </c>
      <c r="E20" s="21" t="s">
        <v>103</v>
      </c>
      <c r="F20" s="15">
        <v>20000</v>
      </c>
      <c r="G20" s="15">
        <f t="shared" si="2"/>
        <v>11038.125</v>
      </c>
      <c r="H20" s="22">
        <f>VLOOKUP(B20,Begroting!$B$2:$G$40,6,FALSE)</f>
        <v>0.55190625000000004</v>
      </c>
      <c r="I20" s="16">
        <f t="shared" si="3"/>
        <v>8961.875</v>
      </c>
    </row>
    <row r="21" spans="1:9">
      <c r="A21" s="17">
        <v>2013</v>
      </c>
      <c r="B21" s="17" t="s">
        <v>70</v>
      </c>
      <c r="C21" s="21" t="s">
        <v>71</v>
      </c>
      <c r="D21" s="21" t="s">
        <v>91</v>
      </c>
      <c r="E21" s="21" t="s">
        <v>103</v>
      </c>
      <c r="F21" s="15">
        <v>15000</v>
      </c>
      <c r="G21" s="15">
        <f t="shared" si="2"/>
        <v>4265.8499999999995</v>
      </c>
      <c r="H21" s="22">
        <f>VLOOKUP(B21,Begroting!$B$2:$G$40,6,FALSE)</f>
        <v>0.28438999999999998</v>
      </c>
      <c r="I21" s="16">
        <f t="shared" si="3"/>
        <v>10734.150000000001</v>
      </c>
    </row>
    <row r="22" spans="1:9">
      <c r="A22" s="17">
        <v>2013</v>
      </c>
      <c r="B22" s="17" t="s">
        <v>72</v>
      </c>
      <c r="C22" s="21" t="s">
        <v>73</v>
      </c>
      <c r="D22" s="21" t="s">
        <v>91</v>
      </c>
      <c r="E22" s="21" t="s">
        <v>103</v>
      </c>
      <c r="F22" s="15">
        <v>980</v>
      </c>
      <c r="G22" s="15">
        <f t="shared" si="2"/>
        <v>403</v>
      </c>
      <c r="H22" s="22">
        <f>VLOOKUP(B22,Begroting!$B$2:$G$40,6,FALSE)</f>
        <v>0.41122448979591836</v>
      </c>
      <c r="I22" s="16">
        <f t="shared" si="3"/>
        <v>577</v>
      </c>
    </row>
    <row r="23" spans="1:9">
      <c r="A23" s="17">
        <v>2013</v>
      </c>
      <c r="B23" s="17" t="s">
        <v>6</v>
      </c>
      <c r="C23" s="21" t="s">
        <v>7</v>
      </c>
      <c r="D23" s="21" t="s">
        <v>91</v>
      </c>
      <c r="E23" s="21" t="s">
        <v>104</v>
      </c>
      <c r="F23" s="15">
        <v>1500</v>
      </c>
      <c r="G23" s="15">
        <f t="shared" si="2"/>
        <v>243.65546218487395</v>
      </c>
      <c r="H23" s="22">
        <f>VLOOKUP(B23,Begroting!$B$2:$G$40,6,FALSE)</f>
        <v>0.16243697478991598</v>
      </c>
      <c r="I23" s="16">
        <f t="shared" si="3"/>
        <v>1256.3445378151259</v>
      </c>
    </row>
    <row r="24" spans="1:9">
      <c r="A24" s="17">
        <v>2013</v>
      </c>
      <c r="B24" s="17" t="s">
        <v>8</v>
      </c>
      <c r="C24" s="21" t="s">
        <v>9</v>
      </c>
      <c r="D24" s="21" t="s">
        <v>91</v>
      </c>
      <c r="E24" s="21" t="s">
        <v>104</v>
      </c>
      <c r="F24" s="15">
        <v>3000</v>
      </c>
      <c r="G24" s="15">
        <f t="shared" si="2"/>
        <v>635.57288135593217</v>
      </c>
      <c r="H24" s="22">
        <f>VLOOKUP(B24,Begroting!$B$2:$G$40,6,FALSE)</f>
        <v>0.21185762711864406</v>
      </c>
      <c r="I24" s="16">
        <f t="shared" si="3"/>
        <v>2364.4271186440678</v>
      </c>
    </row>
    <row r="25" spans="1:9">
      <c r="A25" s="17">
        <v>2013</v>
      </c>
      <c r="B25" s="17" t="s">
        <v>14</v>
      </c>
      <c r="C25" s="21" t="s">
        <v>15</v>
      </c>
      <c r="D25" s="21" t="s">
        <v>91</v>
      </c>
      <c r="E25" s="21" t="s">
        <v>104</v>
      </c>
      <c r="F25" s="15">
        <v>4000</v>
      </c>
      <c r="G25" s="15">
        <f t="shared" si="2"/>
        <v>885.71089108910894</v>
      </c>
      <c r="H25" s="22">
        <f>VLOOKUP(B25,Begroting!$B$2:$G$40,6,FALSE)</f>
        <v>0.22142772277227724</v>
      </c>
      <c r="I25" s="16">
        <f t="shared" si="3"/>
        <v>3114.2891089108912</v>
      </c>
    </row>
    <row r="26" spans="1:9">
      <c r="A26" s="17">
        <v>2013</v>
      </c>
      <c r="B26" s="17" t="s">
        <v>20</v>
      </c>
      <c r="C26" s="21" t="s">
        <v>21</v>
      </c>
      <c r="D26" s="21" t="s">
        <v>91</v>
      </c>
      <c r="E26" s="21" t="s">
        <v>104</v>
      </c>
      <c r="F26" s="15">
        <v>10000</v>
      </c>
      <c r="G26" s="15">
        <f t="shared" si="2"/>
        <v>3199.2777777777774</v>
      </c>
      <c r="H26" s="22">
        <f>VLOOKUP(B26,Begroting!$B$2:$G$40,6,FALSE)</f>
        <v>0.31992777777777776</v>
      </c>
      <c r="I26" s="16">
        <f t="shared" si="3"/>
        <v>6800.7222222222226</v>
      </c>
    </row>
    <row r="27" spans="1:9">
      <c r="A27" s="17">
        <v>2013</v>
      </c>
      <c r="B27" s="17" t="s">
        <v>4</v>
      </c>
      <c r="C27" s="21" t="s">
        <v>5</v>
      </c>
      <c r="D27" s="21" t="s">
        <v>91</v>
      </c>
      <c r="E27" s="17" t="s">
        <v>105</v>
      </c>
      <c r="F27" s="15">
        <v>4500</v>
      </c>
      <c r="G27" s="15">
        <f t="shared" si="2"/>
        <v>2486.4545454545455</v>
      </c>
      <c r="H27" s="22">
        <f>VLOOKUP(B27,Begroting!$B$2:$G$40,6,FALSE)</f>
        <v>0.55254545454545456</v>
      </c>
      <c r="I27" s="16">
        <f t="shared" si="3"/>
        <v>2013.5454545454545</v>
      </c>
    </row>
    <row r="28" spans="1:9">
      <c r="A28" s="17">
        <v>2013</v>
      </c>
      <c r="B28" s="17" t="s">
        <v>6</v>
      </c>
      <c r="C28" s="21" t="s">
        <v>7</v>
      </c>
      <c r="D28" s="21" t="s">
        <v>91</v>
      </c>
      <c r="E28" s="17" t="s">
        <v>105</v>
      </c>
      <c r="F28" s="15">
        <v>1000</v>
      </c>
      <c r="G28" s="15">
        <f t="shared" ref="G28:G44" si="4">F28*H28</f>
        <v>162.43697478991598</v>
      </c>
      <c r="H28" s="22">
        <f>VLOOKUP(B28,Begroting!$B$2:$G$40,6,FALSE)</f>
        <v>0.16243697478991598</v>
      </c>
      <c r="I28" s="16">
        <f t="shared" ref="I28:I44" si="5">F28-G28</f>
        <v>837.56302521008399</v>
      </c>
    </row>
    <row r="29" spans="1:9">
      <c r="A29" s="17">
        <v>2013</v>
      </c>
      <c r="B29" s="17" t="s">
        <v>8</v>
      </c>
      <c r="C29" s="21" t="s">
        <v>9</v>
      </c>
      <c r="D29" s="21" t="s">
        <v>91</v>
      </c>
      <c r="E29" s="17" t="s">
        <v>105</v>
      </c>
      <c r="F29" s="15">
        <v>52000</v>
      </c>
      <c r="G29" s="15">
        <f t="shared" si="4"/>
        <v>11016.59661016949</v>
      </c>
      <c r="H29" s="22">
        <f>VLOOKUP(B29,Begroting!$B$2:$G$40,6,FALSE)</f>
        <v>0.21185762711864406</v>
      </c>
      <c r="I29" s="16">
        <f t="shared" si="5"/>
        <v>40983.403389830506</v>
      </c>
    </row>
    <row r="30" spans="1:9">
      <c r="A30" s="17">
        <v>2013</v>
      </c>
      <c r="B30" s="17" t="s">
        <v>10</v>
      </c>
      <c r="C30" s="21" t="s">
        <v>11</v>
      </c>
      <c r="D30" s="21" t="s">
        <v>91</v>
      </c>
      <c r="E30" s="17" t="s">
        <v>105</v>
      </c>
      <c r="F30" s="15">
        <v>1100000</v>
      </c>
      <c r="G30" s="15">
        <f t="shared" si="4"/>
        <v>194914.11764705883</v>
      </c>
      <c r="H30" s="22">
        <f>VLOOKUP(B30,Begroting!$B$2:$G$40,6,FALSE)</f>
        <v>0.1771946524064171</v>
      </c>
      <c r="I30" s="16">
        <f t="shared" si="5"/>
        <v>905085.8823529412</v>
      </c>
    </row>
    <row r="31" spans="1:9">
      <c r="A31" s="17">
        <v>2013</v>
      </c>
      <c r="B31" s="17" t="s">
        <v>12</v>
      </c>
      <c r="C31" s="21" t="s">
        <v>13</v>
      </c>
      <c r="D31" s="21" t="s">
        <v>91</v>
      </c>
      <c r="E31" s="17" t="s">
        <v>105</v>
      </c>
      <c r="F31" s="15">
        <v>5000</v>
      </c>
      <c r="G31" s="15">
        <f t="shared" si="4"/>
        <v>965.89595375722536</v>
      </c>
      <c r="H31" s="22">
        <f>VLOOKUP(B31,Begroting!$B$2:$G$40,6,FALSE)</f>
        <v>0.19317919075144507</v>
      </c>
      <c r="I31" s="16">
        <f t="shared" si="5"/>
        <v>4034.1040462427745</v>
      </c>
    </row>
    <row r="32" spans="1:9">
      <c r="A32" s="17">
        <v>2013</v>
      </c>
      <c r="B32" s="17" t="s">
        <v>14</v>
      </c>
      <c r="C32" s="21" t="s">
        <v>15</v>
      </c>
      <c r="D32" s="21" t="s">
        <v>91</v>
      </c>
      <c r="E32" s="17" t="s">
        <v>105</v>
      </c>
      <c r="F32" s="15">
        <v>185000</v>
      </c>
      <c r="G32" s="15">
        <f t="shared" si="4"/>
        <v>40964.128712871287</v>
      </c>
      <c r="H32" s="22">
        <f>VLOOKUP(B32,Begroting!$B$2:$G$40,6,FALSE)</f>
        <v>0.22142772277227724</v>
      </c>
      <c r="I32" s="16">
        <f t="shared" si="5"/>
        <v>144035.87128712871</v>
      </c>
    </row>
    <row r="33" spans="1:9">
      <c r="A33" s="17">
        <v>2013</v>
      </c>
      <c r="B33" s="17" t="s">
        <v>16</v>
      </c>
      <c r="C33" s="21" t="s">
        <v>17</v>
      </c>
      <c r="D33" s="21" t="s">
        <v>91</v>
      </c>
      <c r="E33" s="17" t="s">
        <v>105</v>
      </c>
      <c r="F33" s="15">
        <v>1500</v>
      </c>
      <c r="G33" s="15">
        <f t="shared" si="4"/>
        <v>772.5</v>
      </c>
      <c r="H33" s="22">
        <f>VLOOKUP(B33,Begroting!$B$2:$G$40,6,FALSE)</f>
        <v>0.51500000000000001</v>
      </c>
      <c r="I33" s="16">
        <f t="shared" si="5"/>
        <v>727.5</v>
      </c>
    </row>
    <row r="34" spans="1:9">
      <c r="A34" s="17">
        <v>2013</v>
      </c>
      <c r="B34" s="17" t="s">
        <v>18</v>
      </c>
      <c r="C34" s="21" t="s">
        <v>19</v>
      </c>
      <c r="D34" s="21" t="s">
        <v>91</v>
      </c>
      <c r="E34" s="17" t="s">
        <v>105</v>
      </c>
      <c r="F34" s="15">
        <v>38000</v>
      </c>
      <c r="G34" s="15">
        <f t="shared" si="4"/>
        <v>22473.803009575924</v>
      </c>
      <c r="H34" s="22">
        <f>VLOOKUP(B34,Begroting!$B$2:$G$40,6,FALSE)</f>
        <v>0.59141586867305063</v>
      </c>
      <c r="I34" s="16">
        <f t="shared" si="5"/>
        <v>15526.196990424076</v>
      </c>
    </row>
    <row r="35" spans="1:9">
      <c r="A35" s="17">
        <v>2013</v>
      </c>
      <c r="B35" s="17" t="s">
        <v>20</v>
      </c>
      <c r="C35" s="21" t="s">
        <v>21</v>
      </c>
      <c r="D35" s="21" t="s">
        <v>91</v>
      </c>
      <c r="E35" s="17" t="s">
        <v>105</v>
      </c>
      <c r="F35" s="15">
        <v>440000</v>
      </c>
      <c r="G35" s="15">
        <f t="shared" si="4"/>
        <v>140768.22222222222</v>
      </c>
      <c r="H35" s="22">
        <f>VLOOKUP(B35,Begroting!$B$2:$G$40,6,FALSE)</f>
        <v>0.31992777777777776</v>
      </c>
      <c r="I35" s="16">
        <f t="shared" si="5"/>
        <v>299231.77777777775</v>
      </c>
    </row>
    <row r="36" spans="1:9">
      <c r="A36" s="17">
        <v>2013</v>
      </c>
      <c r="B36" s="17" t="s">
        <v>22</v>
      </c>
      <c r="C36" s="21" t="s">
        <v>23</v>
      </c>
      <c r="D36" s="21" t="s">
        <v>91</v>
      </c>
      <c r="E36" s="17" t="s">
        <v>105</v>
      </c>
      <c r="F36" s="15">
        <v>1486.2051282051279</v>
      </c>
      <c r="G36" s="15">
        <f t="shared" si="4"/>
        <v>623.24731182795688</v>
      </c>
      <c r="H36" s="22">
        <f>VLOOKUP(B36,Begroting!$B$2:$G$40,6,FALSE)</f>
        <v>0.41935483870967744</v>
      </c>
      <c r="I36" s="16">
        <f t="shared" si="5"/>
        <v>862.95781637717107</v>
      </c>
    </row>
    <row r="37" spans="1:9">
      <c r="A37" s="17">
        <v>2013</v>
      </c>
      <c r="B37" s="17" t="s">
        <v>58</v>
      </c>
      <c r="C37" s="21" t="s">
        <v>59</v>
      </c>
      <c r="D37" s="21" t="s">
        <v>91</v>
      </c>
      <c r="E37" s="17" t="s">
        <v>105</v>
      </c>
      <c r="F37" s="15">
        <v>170000</v>
      </c>
      <c r="G37" s="15">
        <f t="shared" si="4"/>
        <v>42642.688524590165</v>
      </c>
      <c r="H37" s="22">
        <f>VLOOKUP(B37,Begroting!$B$2:$G$40,6,FALSE)</f>
        <v>0.25083934426229509</v>
      </c>
      <c r="I37" s="16">
        <f t="shared" si="5"/>
        <v>127357.31147540984</v>
      </c>
    </row>
    <row r="38" spans="1:9">
      <c r="A38" s="17">
        <v>2013</v>
      </c>
      <c r="B38" s="17" t="s">
        <v>60</v>
      </c>
      <c r="C38" s="21" t="s">
        <v>61</v>
      </c>
      <c r="D38" s="21" t="s">
        <v>91</v>
      </c>
      <c r="E38" s="17" t="s">
        <v>105</v>
      </c>
      <c r="F38" s="15">
        <v>17000</v>
      </c>
      <c r="G38" s="15">
        <f t="shared" si="4"/>
        <v>6901.3703703703704</v>
      </c>
      <c r="H38" s="22">
        <f>VLOOKUP(B38,Begroting!$B$2:$G$40,6,FALSE)</f>
        <v>0.40596296296296297</v>
      </c>
      <c r="I38" s="16">
        <f t="shared" si="5"/>
        <v>10098.62962962963</v>
      </c>
    </row>
    <row r="39" spans="1:9">
      <c r="A39" s="17">
        <v>2013</v>
      </c>
      <c r="B39" s="17" t="s">
        <v>62</v>
      </c>
      <c r="C39" s="21" t="s">
        <v>63</v>
      </c>
      <c r="D39" s="21" t="s">
        <v>91</v>
      </c>
      <c r="E39" s="17" t="s">
        <v>105</v>
      </c>
      <c r="F39" s="15">
        <v>70000</v>
      </c>
      <c r="G39" s="15">
        <f t="shared" si="4"/>
        <v>20589.577114427862</v>
      </c>
      <c r="H39" s="22">
        <f>VLOOKUP(B39,Begroting!$B$2:$G$40,6,FALSE)</f>
        <v>0.29413681592039803</v>
      </c>
      <c r="I39" s="16">
        <f t="shared" si="5"/>
        <v>49410.422885572138</v>
      </c>
    </row>
    <row r="40" spans="1:9">
      <c r="A40" s="17">
        <v>2013</v>
      </c>
      <c r="B40" s="17" t="s">
        <v>64</v>
      </c>
      <c r="C40" s="21" t="s">
        <v>65</v>
      </c>
      <c r="D40" s="21" t="s">
        <v>91</v>
      </c>
      <c r="E40" s="17" t="s">
        <v>105</v>
      </c>
      <c r="F40" s="15">
        <v>22000</v>
      </c>
      <c r="G40" s="15">
        <f t="shared" si="4"/>
        <v>11339.752577319587</v>
      </c>
      <c r="H40" s="22">
        <f>VLOOKUP(B40,Begroting!$B$2:$G$40,6,FALSE)</f>
        <v>0.51544329896907215</v>
      </c>
      <c r="I40" s="16">
        <f t="shared" si="5"/>
        <v>10660.247422680413</v>
      </c>
    </row>
    <row r="41" spans="1:9">
      <c r="A41" s="17">
        <v>2013</v>
      </c>
      <c r="B41" s="17" t="s">
        <v>66</v>
      </c>
      <c r="C41" s="21" t="s">
        <v>67</v>
      </c>
      <c r="D41" s="21" t="s">
        <v>91</v>
      </c>
      <c r="E41" s="17" t="s">
        <v>105</v>
      </c>
      <c r="F41" s="15">
        <v>9500</v>
      </c>
      <c r="G41" s="15">
        <f t="shared" si="4"/>
        <v>3655.0449438202249</v>
      </c>
      <c r="H41" s="22">
        <f>VLOOKUP(B41,Begroting!$B$2:$G$40,6,FALSE)</f>
        <v>0.38474157303370787</v>
      </c>
      <c r="I41" s="16">
        <f t="shared" si="5"/>
        <v>5844.9550561797751</v>
      </c>
    </row>
    <row r="42" spans="1:9">
      <c r="A42" s="17">
        <v>2013</v>
      </c>
      <c r="B42" s="17" t="s">
        <v>68</v>
      </c>
      <c r="C42" s="21" t="s">
        <v>69</v>
      </c>
      <c r="D42" s="21" t="s">
        <v>91</v>
      </c>
      <c r="E42" s="17" t="s">
        <v>105</v>
      </c>
      <c r="F42" s="15">
        <v>4000</v>
      </c>
      <c r="G42" s="15">
        <f t="shared" si="4"/>
        <v>2207.625</v>
      </c>
      <c r="H42" s="22">
        <f>VLOOKUP(B42,Begroting!$B$2:$G$40,6,FALSE)</f>
        <v>0.55190625000000004</v>
      </c>
      <c r="I42" s="16">
        <f t="shared" si="5"/>
        <v>1792.375</v>
      </c>
    </row>
    <row r="43" spans="1:9">
      <c r="A43" s="17">
        <v>2013</v>
      </c>
      <c r="B43" s="17" t="s">
        <v>70</v>
      </c>
      <c r="C43" s="21" t="s">
        <v>71</v>
      </c>
      <c r="D43" s="21" t="s">
        <v>91</v>
      </c>
      <c r="E43" s="17" t="s">
        <v>105</v>
      </c>
      <c r="F43" s="15">
        <v>55000</v>
      </c>
      <c r="G43" s="15">
        <f t="shared" si="4"/>
        <v>15641.449999999999</v>
      </c>
      <c r="H43" s="22">
        <f>VLOOKUP(B43,Begroting!$B$2:$G$40,6,FALSE)</f>
        <v>0.28438999999999998</v>
      </c>
      <c r="I43" s="16">
        <f t="shared" si="5"/>
        <v>39358.550000000003</v>
      </c>
    </row>
    <row r="44" spans="1:9">
      <c r="A44" s="17">
        <v>2013</v>
      </c>
      <c r="B44" s="17" t="s">
        <v>0</v>
      </c>
      <c r="C44" s="21" t="s">
        <v>1</v>
      </c>
      <c r="D44" s="21" t="s">
        <v>91</v>
      </c>
      <c r="E44" s="17" t="s">
        <v>106</v>
      </c>
      <c r="F44" s="15">
        <v>6000</v>
      </c>
      <c r="G44" s="15">
        <f t="shared" si="4"/>
        <v>3840.5769230769229</v>
      </c>
      <c r="H44" s="22">
        <f>VLOOKUP(B44,Begroting!$B$2:$G$40,6,FALSE)</f>
        <v>0.64009615384615381</v>
      </c>
      <c r="I44" s="16">
        <f t="shared" si="5"/>
        <v>2159.4230769230771</v>
      </c>
    </row>
    <row r="45" spans="1:9">
      <c r="A45" s="17">
        <v>2013</v>
      </c>
      <c r="B45" s="17" t="s">
        <v>2</v>
      </c>
      <c r="C45" s="21" t="s">
        <v>3</v>
      </c>
      <c r="D45" s="21" t="s">
        <v>91</v>
      </c>
      <c r="E45" s="17" t="s">
        <v>106</v>
      </c>
      <c r="F45" s="15">
        <v>16000</v>
      </c>
      <c r="G45" s="15">
        <f t="shared" ref="G45:G63" si="6">F45*H45</f>
        <v>5580.1081081081084</v>
      </c>
      <c r="H45" s="22">
        <f>VLOOKUP(B45,Begroting!$B$2:$G$40,6,FALSE)</f>
        <v>0.34875675675675677</v>
      </c>
      <c r="I45" s="16">
        <f t="shared" ref="I45:I63" si="7">F45-G45</f>
        <v>10419.891891891892</v>
      </c>
    </row>
    <row r="46" spans="1:9">
      <c r="A46" s="17">
        <v>2013</v>
      </c>
      <c r="B46" s="17" t="s">
        <v>4</v>
      </c>
      <c r="C46" s="21" t="s">
        <v>5</v>
      </c>
      <c r="D46" s="21" t="s">
        <v>91</v>
      </c>
      <c r="E46" s="17" t="s">
        <v>106</v>
      </c>
      <c r="F46" s="15">
        <v>22000</v>
      </c>
      <c r="G46" s="15">
        <f t="shared" si="6"/>
        <v>12156</v>
      </c>
      <c r="H46" s="22">
        <f>VLOOKUP(B46,Begroting!$B$2:$G$40,6,FALSE)</f>
        <v>0.55254545454545456</v>
      </c>
      <c r="I46" s="16">
        <f t="shared" si="7"/>
        <v>9844</v>
      </c>
    </row>
    <row r="47" spans="1:9">
      <c r="A47" s="17">
        <v>2013</v>
      </c>
      <c r="B47" s="17" t="s">
        <v>6</v>
      </c>
      <c r="C47" s="21" t="s">
        <v>7</v>
      </c>
      <c r="D47" s="21" t="s">
        <v>91</v>
      </c>
      <c r="E47" s="17" t="s">
        <v>106</v>
      </c>
      <c r="F47" s="15">
        <v>8000</v>
      </c>
      <c r="G47" s="15">
        <f t="shared" si="6"/>
        <v>1299.4957983193278</v>
      </c>
      <c r="H47" s="22">
        <f>VLOOKUP(B47,Begroting!$B$2:$G$40,6,FALSE)</f>
        <v>0.16243697478991598</v>
      </c>
      <c r="I47" s="16">
        <f t="shared" si="7"/>
        <v>6700.5042016806719</v>
      </c>
    </row>
    <row r="48" spans="1:9">
      <c r="A48" s="17">
        <v>2013</v>
      </c>
      <c r="B48" s="17" t="s">
        <v>8</v>
      </c>
      <c r="C48" s="21" t="s">
        <v>9</v>
      </c>
      <c r="D48" s="21" t="s">
        <v>91</v>
      </c>
      <c r="E48" s="17" t="s">
        <v>106</v>
      </c>
      <c r="F48" s="15">
        <v>130000</v>
      </c>
      <c r="G48" s="15">
        <f t="shared" si="6"/>
        <v>27541.491525423728</v>
      </c>
      <c r="H48" s="22">
        <f>VLOOKUP(B48,Begroting!$B$2:$G$40,6,FALSE)</f>
        <v>0.21185762711864406</v>
      </c>
      <c r="I48" s="16">
        <f t="shared" si="7"/>
        <v>102458.50847457627</v>
      </c>
    </row>
    <row r="49" spans="1:9">
      <c r="A49" s="17">
        <v>2013</v>
      </c>
      <c r="B49" s="17" t="s">
        <v>10</v>
      </c>
      <c r="C49" s="21" t="s">
        <v>11</v>
      </c>
      <c r="D49" s="21" t="s">
        <v>91</v>
      </c>
      <c r="E49" s="17" t="s">
        <v>106</v>
      </c>
      <c r="F49" s="15">
        <v>470000</v>
      </c>
      <c r="G49" s="15">
        <f t="shared" si="6"/>
        <v>83281.486631016043</v>
      </c>
      <c r="H49" s="22">
        <f>VLOOKUP(B49,Begroting!$B$2:$G$40,6,FALSE)</f>
        <v>0.1771946524064171</v>
      </c>
      <c r="I49" s="16">
        <f t="shared" si="7"/>
        <v>386718.51336898399</v>
      </c>
    </row>
    <row r="50" spans="1:9">
      <c r="A50" s="17">
        <v>2013</v>
      </c>
      <c r="B50" s="17" t="s">
        <v>12</v>
      </c>
      <c r="C50" s="21" t="s">
        <v>13</v>
      </c>
      <c r="D50" s="21" t="s">
        <v>91</v>
      </c>
      <c r="E50" s="17" t="s">
        <v>106</v>
      </c>
      <c r="F50" s="15">
        <v>3000</v>
      </c>
      <c r="G50" s="15">
        <f t="shared" si="6"/>
        <v>579.53757225433526</v>
      </c>
      <c r="H50" s="22">
        <f>VLOOKUP(B50,Begroting!$B$2:$G$40,6,FALSE)</f>
        <v>0.19317919075144507</v>
      </c>
      <c r="I50" s="16">
        <f t="shared" si="7"/>
        <v>2420.4624277456646</v>
      </c>
    </row>
    <row r="51" spans="1:9">
      <c r="A51" s="17">
        <v>2013</v>
      </c>
      <c r="B51" s="17" t="s">
        <v>14</v>
      </c>
      <c r="C51" s="21" t="s">
        <v>15</v>
      </c>
      <c r="D51" s="21" t="s">
        <v>91</v>
      </c>
      <c r="E51" s="17" t="s">
        <v>106</v>
      </c>
      <c r="F51" s="15">
        <v>190000</v>
      </c>
      <c r="G51" s="15">
        <f t="shared" si="6"/>
        <v>42071.267326732675</v>
      </c>
      <c r="H51" s="22">
        <f>VLOOKUP(B51,Begroting!$B$2:$G$40,6,FALSE)</f>
        <v>0.22142772277227724</v>
      </c>
      <c r="I51" s="16">
        <f t="shared" si="7"/>
        <v>147928.73267326731</v>
      </c>
    </row>
    <row r="52" spans="1:9">
      <c r="A52" s="17">
        <v>2013</v>
      </c>
      <c r="B52" s="17" t="s">
        <v>16</v>
      </c>
      <c r="C52" s="21" t="s">
        <v>17</v>
      </c>
      <c r="D52" s="21" t="s">
        <v>91</v>
      </c>
      <c r="E52" s="17" t="s">
        <v>106</v>
      </c>
      <c r="F52" s="15">
        <v>8500</v>
      </c>
      <c r="G52" s="15">
        <f t="shared" si="6"/>
        <v>4377.5</v>
      </c>
      <c r="H52" s="22">
        <f>VLOOKUP(B52,Begroting!$B$2:$G$40,6,FALSE)</f>
        <v>0.51500000000000001</v>
      </c>
      <c r="I52" s="16">
        <f t="shared" si="7"/>
        <v>4122.5</v>
      </c>
    </row>
    <row r="53" spans="1:9">
      <c r="A53" s="17">
        <v>2013</v>
      </c>
      <c r="B53" s="17" t="s">
        <v>18</v>
      </c>
      <c r="C53" s="21" t="s">
        <v>19</v>
      </c>
      <c r="D53" s="21" t="s">
        <v>91</v>
      </c>
      <c r="E53" s="17" t="s">
        <v>106</v>
      </c>
      <c r="F53" s="15">
        <v>65000</v>
      </c>
      <c r="G53" s="15">
        <f t="shared" si="6"/>
        <v>38442.031463748288</v>
      </c>
      <c r="H53" s="22">
        <f>VLOOKUP(B53,Begroting!$B$2:$G$40,6,FALSE)</f>
        <v>0.59141586867305063</v>
      </c>
      <c r="I53" s="16">
        <f t="shared" si="7"/>
        <v>26557.968536251712</v>
      </c>
    </row>
    <row r="54" spans="1:9">
      <c r="A54" s="17">
        <v>2013</v>
      </c>
      <c r="B54" s="17" t="s">
        <v>20</v>
      </c>
      <c r="C54" s="21" t="s">
        <v>21</v>
      </c>
      <c r="D54" s="21" t="s">
        <v>91</v>
      </c>
      <c r="E54" s="17" t="s">
        <v>106</v>
      </c>
      <c r="F54" s="15">
        <v>140000</v>
      </c>
      <c r="G54" s="15">
        <f t="shared" si="6"/>
        <v>44789.888888888883</v>
      </c>
      <c r="H54" s="22">
        <f>VLOOKUP(B54,Begroting!$B$2:$G$40,6,FALSE)</f>
        <v>0.31992777777777776</v>
      </c>
      <c r="I54" s="16">
        <f t="shared" si="7"/>
        <v>95210.111111111124</v>
      </c>
    </row>
    <row r="55" spans="1:9">
      <c r="A55" s="17">
        <v>2013</v>
      </c>
      <c r="B55" s="17" t="s">
        <v>22</v>
      </c>
      <c r="C55" s="21" t="s">
        <v>23</v>
      </c>
      <c r="D55" s="21" t="s">
        <v>91</v>
      </c>
      <c r="E55" s="17" t="s">
        <v>106</v>
      </c>
      <c r="F55" s="15">
        <v>6000</v>
      </c>
      <c r="G55" s="15">
        <f t="shared" si="6"/>
        <v>2516.1290322580644</v>
      </c>
      <c r="H55" s="22">
        <f>VLOOKUP(B55,Begroting!$B$2:$G$40,6,FALSE)</f>
        <v>0.41935483870967744</v>
      </c>
      <c r="I55" s="16">
        <f t="shared" si="7"/>
        <v>3483.8709677419356</v>
      </c>
    </row>
    <row r="56" spans="1:9">
      <c r="A56" s="17">
        <v>2013</v>
      </c>
      <c r="B56" s="17" t="s">
        <v>24</v>
      </c>
      <c r="C56" s="21" t="s">
        <v>25</v>
      </c>
      <c r="D56" s="21" t="s">
        <v>91</v>
      </c>
      <c r="E56" s="17" t="s">
        <v>106</v>
      </c>
      <c r="F56" s="15">
        <v>27000</v>
      </c>
      <c r="G56" s="15">
        <f t="shared" si="6"/>
        <v>7804.8409090909099</v>
      </c>
      <c r="H56" s="22">
        <f>VLOOKUP(B56,Begroting!$B$2:$G$40,6,FALSE)</f>
        <v>0.28906818181818184</v>
      </c>
      <c r="I56" s="16">
        <f t="shared" si="7"/>
        <v>19195.159090909088</v>
      </c>
    </row>
    <row r="57" spans="1:9">
      <c r="A57" s="17">
        <v>2013</v>
      </c>
      <c r="B57" s="17" t="s">
        <v>58</v>
      </c>
      <c r="C57" s="21" t="s">
        <v>59</v>
      </c>
      <c r="D57" s="21" t="s">
        <v>91</v>
      </c>
      <c r="E57" s="17" t="s">
        <v>106</v>
      </c>
      <c r="F57" s="15">
        <v>80000</v>
      </c>
      <c r="G57" s="15">
        <f t="shared" si="6"/>
        <v>20067.147540983606</v>
      </c>
      <c r="H57" s="22">
        <f>VLOOKUP(B57,Begroting!$B$2:$G$40,6,FALSE)</f>
        <v>0.25083934426229509</v>
      </c>
      <c r="I57" s="16">
        <f t="shared" si="7"/>
        <v>59932.852459016394</v>
      </c>
    </row>
    <row r="58" spans="1:9">
      <c r="A58" s="17">
        <v>2013</v>
      </c>
      <c r="B58" s="17" t="s">
        <v>60</v>
      </c>
      <c r="C58" s="21" t="s">
        <v>61</v>
      </c>
      <c r="D58" s="21" t="s">
        <v>91</v>
      </c>
      <c r="E58" s="17" t="s">
        <v>106</v>
      </c>
      <c r="F58" s="15">
        <v>75000</v>
      </c>
      <c r="G58" s="15">
        <f t="shared" si="6"/>
        <v>30447.222222222223</v>
      </c>
      <c r="H58" s="22">
        <f>VLOOKUP(B58,Begroting!$B$2:$G$40,6,FALSE)</f>
        <v>0.40596296296296297</v>
      </c>
      <c r="I58" s="16">
        <f t="shared" si="7"/>
        <v>44552.777777777781</v>
      </c>
    </row>
    <row r="59" spans="1:9">
      <c r="A59" s="17">
        <v>2013</v>
      </c>
      <c r="B59" s="17" t="s">
        <v>62</v>
      </c>
      <c r="C59" s="21" t="s">
        <v>63</v>
      </c>
      <c r="D59" s="21" t="s">
        <v>91</v>
      </c>
      <c r="E59" s="17" t="s">
        <v>106</v>
      </c>
      <c r="F59" s="15">
        <v>190000</v>
      </c>
      <c r="G59" s="15">
        <f t="shared" si="6"/>
        <v>55885.995024875629</v>
      </c>
      <c r="H59" s="22">
        <f>VLOOKUP(B59,Begroting!$B$2:$G$40,6,FALSE)</f>
        <v>0.29413681592039803</v>
      </c>
      <c r="I59" s="16">
        <f t="shared" si="7"/>
        <v>134114.00497512438</v>
      </c>
    </row>
    <row r="60" spans="1:9">
      <c r="A60" s="17">
        <v>2013</v>
      </c>
      <c r="B60" s="17" t="s">
        <v>64</v>
      </c>
      <c r="C60" s="21" t="s">
        <v>65</v>
      </c>
      <c r="D60" s="21" t="s">
        <v>91</v>
      </c>
      <c r="E60" s="17" t="s">
        <v>106</v>
      </c>
      <c r="F60" s="15">
        <v>14000</v>
      </c>
      <c r="G60" s="15">
        <f t="shared" si="6"/>
        <v>7216.2061855670099</v>
      </c>
      <c r="H60" s="22">
        <f>VLOOKUP(B60,Begroting!$B$2:$G$40,6,FALSE)</f>
        <v>0.51544329896907215</v>
      </c>
      <c r="I60" s="16">
        <f t="shared" si="7"/>
        <v>6783.7938144329901</v>
      </c>
    </row>
    <row r="61" spans="1:9">
      <c r="A61" s="17">
        <v>2013</v>
      </c>
      <c r="B61" s="17" t="s">
        <v>66</v>
      </c>
      <c r="C61" s="21" t="s">
        <v>67</v>
      </c>
      <c r="D61" s="21" t="s">
        <v>91</v>
      </c>
      <c r="E61" s="17" t="s">
        <v>106</v>
      </c>
      <c r="F61" s="15">
        <v>15000</v>
      </c>
      <c r="G61" s="15">
        <f t="shared" si="6"/>
        <v>5771.1235955056181</v>
      </c>
      <c r="H61" s="22">
        <f>VLOOKUP(B61,Begroting!$B$2:$G$40,6,FALSE)</f>
        <v>0.38474157303370787</v>
      </c>
      <c r="I61" s="16">
        <f t="shared" si="7"/>
        <v>9228.8764044943819</v>
      </c>
    </row>
    <row r="62" spans="1:9">
      <c r="A62" s="17">
        <v>2013</v>
      </c>
      <c r="B62" s="17" t="s">
        <v>68</v>
      </c>
      <c r="C62" s="21" t="s">
        <v>69</v>
      </c>
      <c r="D62" s="21" t="s">
        <v>91</v>
      </c>
      <c r="E62" s="17" t="s">
        <v>106</v>
      </c>
      <c r="F62" s="15">
        <v>40000</v>
      </c>
      <c r="G62" s="15">
        <f t="shared" si="6"/>
        <v>22076.25</v>
      </c>
      <c r="H62" s="22">
        <f>VLOOKUP(B62,Begroting!$B$2:$G$40,6,FALSE)</f>
        <v>0.55190625000000004</v>
      </c>
      <c r="I62" s="16">
        <f t="shared" si="7"/>
        <v>17923.75</v>
      </c>
    </row>
    <row r="63" spans="1:9">
      <c r="A63" s="17">
        <v>2013</v>
      </c>
      <c r="B63" s="17" t="s">
        <v>70</v>
      </c>
      <c r="C63" s="21" t="s">
        <v>71</v>
      </c>
      <c r="D63" s="21" t="s">
        <v>91</v>
      </c>
      <c r="E63" s="17" t="s">
        <v>106</v>
      </c>
      <c r="F63" s="15">
        <v>30000</v>
      </c>
      <c r="G63" s="15">
        <f t="shared" si="6"/>
        <v>8531.6999999999989</v>
      </c>
      <c r="H63" s="22">
        <f>VLOOKUP(B63,Begroting!$B$2:$G$40,6,FALSE)</f>
        <v>0.28438999999999998</v>
      </c>
      <c r="I63" s="16">
        <f t="shared" si="7"/>
        <v>21468.300000000003</v>
      </c>
    </row>
  </sheetData>
  <autoFilter ref="A1:P63">
    <filterColumn colId="4"/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Begroting</vt:lpstr>
      <vt:lpstr>Seizoensinvloed</vt:lpstr>
      <vt:lpstr>Vertegenwoordigers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2013-07-29T12:02:44Z</cp:lastPrinted>
  <dcterms:created xsi:type="dcterms:W3CDTF">2013-07-29T07:28:08Z</dcterms:created>
  <dcterms:modified xsi:type="dcterms:W3CDTF">2013-08-22T06:32:45Z</dcterms:modified>
</cp:coreProperties>
</file>