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5" i="1"/>
  <c r="T24" i="2"/>
  <c r="G24" s="1"/>
  <c r="S24"/>
  <c r="R24"/>
  <c r="R23"/>
  <c r="S23" s="1"/>
  <c r="T22"/>
  <c r="G22" s="1"/>
  <c r="S22"/>
  <c r="R22"/>
  <c r="R21"/>
  <c r="S21" s="1"/>
  <c r="T15"/>
  <c r="G15" s="1"/>
  <c r="S15"/>
  <c r="R15"/>
  <c r="R14"/>
  <c r="S14" s="1"/>
  <c r="T13"/>
  <c r="G13" s="1"/>
  <c r="S13"/>
  <c r="R13"/>
  <c r="F13"/>
  <c r="R8"/>
  <c r="S8" s="1"/>
  <c r="T7"/>
  <c r="G7" s="1"/>
  <c r="S7"/>
  <c r="R7"/>
  <c r="R6"/>
  <c r="S6" s="1"/>
  <c r="T5"/>
  <c r="G5" s="1"/>
  <c r="S5"/>
  <c r="R5"/>
  <c r="S5" i="1"/>
  <c r="U5" s="1"/>
  <c r="H5" s="1"/>
  <c r="F7" i="2" l="1"/>
  <c r="F22"/>
  <c r="E5"/>
  <c r="E7"/>
  <c r="E15"/>
  <c r="E22"/>
  <c r="E24"/>
  <c r="T14"/>
  <c r="T21"/>
  <c r="T23"/>
  <c r="F5"/>
  <c r="F15"/>
  <c r="F24"/>
  <c r="E13"/>
  <c r="T6"/>
  <c r="T8"/>
  <c r="F5" i="1"/>
  <c r="T5"/>
  <c r="G5"/>
  <c r="E21" i="2" l="1"/>
  <c r="G21"/>
  <c r="F21"/>
  <c r="E23"/>
  <c r="F23"/>
  <c r="G23"/>
  <c r="E6"/>
  <c r="F6"/>
  <c r="G6"/>
  <c r="E8"/>
  <c r="F8"/>
  <c r="G8"/>
  <c r="E14"/>
  <c r="F14"/>
  <c r="G14"/>
</calcChain>
</file>

<file path=xl/sharedStrings.xml><?xml version="1.0" encoding="utf-8"?>
<sst xmlns="http://schemas.openxmlformats.org/spreadsheetml/2006/main" count="97" uniqueCount="32">
  <si>
    <t>Model</t>
  </si>
  <si>
    <t>TS1070</t>
  </si>
  <si>
    <t>7" with non Ethernet</t>
  </si>
  <si>
    <t>TS1070i</t>
  </si>
  <si>
    <t>7" with  Ethernet</t>
  </si>
  <si>
    <t>TS1100</t>
  </si>
  <si>
    <t>10" with non Ethernet</t>
  </si>
  <si>
    <t>TS1100i</t>
  </si>
  <si>
    <t>10" with  Ethernet</t>
  </si>
  <si>
    <t>MOQ : 5 pcs</t>
  </si>
  <si>
    <t>MOQ : 12 pcs</t>
  </si>
  <si>
    <t>TDS Land Cost (SGD)</t>
  </si>
  <si>
    <t>TID Cost (Rp)</t>
  </si>
  <si>
    <t xml:space="preserve">Currency </t>
  </si>
  <si>
    <t>Transport 1</t>
  </si>
  <si>
    <t>Discount</t>
  </si>
  <si>
    <t xml:space="preserve">Ex-Rate </t>
  </si>
  <si>
    <t>Ex-Rate</t>
  </si>
  <si>
    <t>SG Mark Up</t>
  </si>
  <si>
    <t>Transport 2</t>
  </si>
  <si>
    <t>TID M. Up</t>
  </si>
  <si>
    <t>Eu to SGD</t>
  </si>
  <si>
    <t>SGD to Rp</t>
  </si>
  <si>
    <t>EU</t>
  </si>
  <si>
    <t>Panel</t>
  </si>
  <si>
    <t>OEM</t>
  </si>
  <si>
    <t>$</t>
  </si>
  <si>
    <t>Selling Price</t>
  </si>
  <si>
    <t>Buying Price</t>
  </si>
  <si>
    <t>MOQ : 8 pcs</t>
  </si>
  <si>
    <t>S_Price</t>
  </si>
  <si>
    <t>Description</t>
  </si>
</sst>
</file>

<file path=xl/styles.xml><?xml version="1.0" encoding="utf-8"?>
<styleSheet xmlns="http://schemas.openxmlformats.org/spreadsheetml/2006/main">
  <numFmts count="9">
    <numFmt numFmtId="44" formatCode="_(&quot;$&quot;* #,##0.00_);_(&quot;$&quot;* \(#,##0.00\);_(&quot;$&quot;* &quot;-&quot;??_);_(@_)"/>
    <numFmt numFmtId="164" formatCode="_([$SGD]\ * #,##0.00_);_([$SGD]\ * \(#,##0.00\);_([$SGD]\ * &quot;-&quot;??_);_(@_)"/>
    <numFmt numFmtId="165" formatCode="&quot;US$&quot;#,##0.00;\-&quot;US$&quot;#,##0.00"/>
    <numFmt numFmtId="166" formatCode="[$SGD]\ #,##0.00"/>
    <numFmt numFmtId="167" formatCode="[$IDR]\ #,##0.00"/>
    <numFmt numFmtId="168" formatCode="_([$IDR]\ * #,##0_);_([$IDR]\ * \(#,##0\);_([$IDR]\ * &quot;-&quot;_);_(@_)"/>
    <numFmt numFmtId="169" formatCode="[$IDR]\ #,##0"/>
    <numFmt numFmtId="170" formatCode="&quot;$&quot;#,##0.00"/>
    <numFmt numFmtId="171" formatCode="[$USD]\ #,##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メイリオ"/>
      <family val="3"/>
      <charset val="128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4"/>
      <name val="Cordia New"/>
      <family val="2"/>
      <charset val="222"/>
    </font>
    <font>
      <sz val="11"/>
      <color theme="1"/>
      <name val="ＭＳ Ｐゴシック"/>
    </font>
    <font>
      <sz val="1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>
      <alignment vertical="center"/>
    </xf>
    <xf numFmtId="0" fontId="7" fillId="0" borderId="0"/>
  </cellStyleXfs>
  <cellXfs count="77">
    <xf numFmtId="0" fontId="0" fillId="0" borderId="0" xfId="0"/>
    <xf numFmtId="0" fontId="4" fillId="0" borderId="0" xfId="0" applyFont="1" applyAlignment="1">
      <alignment vertical="center"/>
    </xf>
    <xf numFmtId="0" fontId="3" fillId="0" borderId="1" xfId="2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vertical="center"/>
    </xf>
    <xf numFmtId="0" fontId="3" fillId="0" borderId="1" xfId="2" applyFont="1" applyBorder="1" applyAlignment="1">
      <alignment horizontal="center" vertical="center"/>
    </xf>
    <xf numFmtId="164" fontId="4" fillId="0" borderId="1" xfId="2" applyNumberFormat="1" applyFont="1" applyFill="1" applyBorder="1">
      <alignment vertical="center"/>
    </xf>
    <xf numFmtId="166" fontId="0" fillId="0" borderId="0" xfId="0" applyNumberFormat="1"/>
    <xf numFmtId="167" fontId="0" fillId="0" borderId="0" xfId="0" applyNumberFormat="1"/>
    <xf numFmtId="0" fontId="6" fillId="3" borderId="1" xfId="0" applyFont="1" applyFill="1" applyBorder="1" applyAlignment="1">
      <alignment vertical="center"/>
    </xf>
    <xf numFmtId="166" fontId="0" fillId="4" borderId="1" xfId="0" applyNumberFormat="1" applyFill="1" applyBorder="1"/>
    <xf numFmtId="167" fontId="0" fillId="4" borderId="1" xfId="0" applyNumberFormat="1" applyFill="1" applyBorder="1"/>
    <xf numFmtId="0" fontId="8" fillId="4" borderId="1" xfId="0" applyFont="1" applyFill="1" applyBorder="1"/>
    <xf numFmtId="0" fontId="9" fillId="4" borderId="1" xfId="0" applyFont="1" applyFill="1" applyBorder="1" applyAlignment="1"/>
    <xf numFmtId="1" fontId="9" fillId="4" borderId="1" xfId="0" applyNumberFormat="1" applyFont="1" applyFill="1" applyBorder="1" applyAlignment="1"/>
    <xf numFmtId="0" fontId="0" fillId="4" borderId="1" xfId="0" applyFill="1" applyBorder="1"/>
    <xf numFmtId="166" fontId="0" fillId="5" borderId="1" xfId="0" applyNumberFormat="1" applyFill="1" applyBorder="1"/>
    <xf numFmtId="167" fontId="0" fillId="5" borderId="1" xfId="0" applyNumberFormat="1" applyFill="1" applyBorder="1"/>
    <xf numFmtId="0" fontId="8" fillId="5" borderId="1" xfId="0" applyFont="1" applyFill="1" applyBorder="1"/>
    <xf numFmtId="0" fontId="0" fillId="5" borderId="1" xfId="0" applyFill="1" applyBorder="1"/>
    <xf numFmtId="0" fontId="9" fillId="5" borderId="1" xfId="0" applyFont="1" applyFill="1" applyBorder="1" applyAlignment="1"/>
    <xf numFmtId="1" fontId="9" fillId="5" borderId="1" xfId="0" applyNumberFormat="1" applyFont="1" applyFill="1" applyBorder="1" applyAlignment="1"/>
    <xf numFmtId="164" fontId="0" fillId="0" borderId="0" xfId="0" applyNumberFormat="1"/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169" fontId="6" fillId="3" borderId="1" xfId="0" applyNumberFormat="1" applyFont="1" applyFill="1" applyBorder="1" applyAlignment="1">
      <alignment horizontal="center" vertical="center"/>
    </xf>
    <xf numFmtId="168" fontId="0" fillId="4" borderId="1" xfId="0" applyNumberFormat="1" applyFill="1" applyBorder="1"/>
    <xf numFmtId="164" fontId="0" fillId="4" borderId="1" xfId="0" applyNumberFormat="1" applyFill="1" applyBorder="1"/>
    <xf numFmtId="169" fontId="0" fillId="4" borderId="1" xfId="0" applyNumberFormat="1" applyFill="1" applyBorder="1"/>
    <xf numFmtId="168" fontId="0" fillId="5" borderId="1" xfId="0" applyNumberFormat="1" applyFill="1" applyBorder="1"/>
    <xf numFmtId="164" fontId="0" fillId="5" borderId="1" xfId="0" applyNumberFormat="1" applyFill="1" applyBorder="1"/>
    <xf numFmtId="169" fontId="0" fillId="5" borderId="1" xfId="0" applyNumberFormat="1" applyFill="1" applyBorder="1"/>
    <xf numFmtId="168" fontId="6" fillId="3" borderId="7" xfId="0" applyNumberFormat="1" applyFont="1" applyFill="1" applyBorder="1" applyAlignment="1">
      <alignment vertical="center" wrapText="1"/>
    </xf>
    <xf numFmtId="168" fontId="6" fillId="3" borderId="8" xfId="0" applyNumberFormat="1" applyFont="1" applyFill="1" applyBorder="1" applyAlignment="1">
      <alignment vertical="center" wrapText="1"/>
    </xf>
    <xf numFmtId="168" fontId="6" fillId="3" borderId="9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3" fillId="2" borderId="0" xfId="2" applyFont="1" applyFill="1" applyBorder="1" applyAlignment="1">
      <alignment horizontal="center" vertical="center"/>
    </xf>
    <xf numFmtId="0" fontId="4" fillId="4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5" fillId="0" borderId="0" xfId="2" applyFont="1" applyAlignment="1">
      <alignment horizontal="left" vertical="center"/>
    </xf>
    <xf numFmtId="0" fontId="4" fillId="2" borderId="3" xfId="2" applyFont="1" applyFill="1" applyBorder="1" applyAlignment="1">
      <alignment horizontal="center" vertical="center"/>
    </xf>
    <xf numFmtId="168" fontId="0" fillId="5" borderId="3" xfId="0" applyNumberFormat="1" applyFill="1" applyBorder="1"/>
    <xf numFmtId="164" fontId="0" fillId="5" borderId="3" xfId="0" applyNumberFormat="1" applyFill="1" applyBorder="1"/>
    <xf numFmtId="169" fontId="0" fillId="5" borderId="3" xfId="0" applyNumberFormat="1" applyFill="1" applyBorder="1"/>
    <xf numFmtId="0" fontId="8" fillId="5" borderId="3" xfId="0" applyFont="1" applyFill="1" applyBorder="1"/>
    <xf numFmtId="0" fontId="9" fillId="5" borderId="3" xfId="0" applyFont="1" applyFill="1" applyBorder="1" applyAlignment="1"/>
    <xf numFmtId="1" fontId="9" fillId="5" borderId="3" xfId="0" applyNumberFormat="1" applyFont="1" applyFill="1" applyBorder="1" applyAlignment="1"/>
    <xf numFmtId="0" fontId="0" fillId="5" borderId="3" xfId="0" applyFill="1" applyBorder="1"/>
    <xf numFmtId="166" fontId="0" fillId="5" borderId="3" xfId="0" applyNumberFormat="1" applyFill="1" applyBorder="1"/>
    <xf numFmtId="167" fontId="0" fillId="5" borderId="3" xfId="0" applyNumberFormat="1" applyFill="1" applyBorder="1"/>
    <xf numFmtId="0" fontId="4" fillId="0" borderId="0" xfId="0" applyFont="1" applyBorder="1" applyAlignment="1">
      <alignment vertical="center"/>
    </xf>
    <xf numFmtId="168" fontId="0" fillId="4" borderId="0" xfId="0" applyNumberFormat="1" applyFill="1" applyBorder="1"/>
    <xf numFmtId="164" fontId="0" fillId="4" borderId="0" xfId="0" applyNumberFormat="1" applyFill="1" applyBorder="1"/>
    <xf numFmtId="169" fontId="0" fillId="4" borderId="0" xfId="0" applyNumberFormat="1" applyFill="1" applyBorder="1"/>
    <xf numFmtId="0" fontId="8" fillId="4" borderId="0" xfId="0" applyFont="1" applyFill="1" applyBorder="1"/>
    <xf numFmtId="0" fontId="9" fillId="4" borderId="0" xfId="0" applyFont="1" applyFill="1" applyBorder="1" applyAlignment="1"/>
    <xf numFmtId="1" fontId="9" fillId="4" borderId="0" xfId="0" applyNumberFormat="1" applyFont="1" applyFill="1" applyBorder="1" applyAlignment="1"/>
    <xf numFmtId="0" fontId="0" fillId="4" borderId="0" xfId="0" applyFill="1" applyBorder="1"/>
    <xf numFmtId="166" fontId="0" fillId="4" borderId="0" xfId="0" applyNumberFormat="1" applyFill="1" applyBorder="1"/>
    <xf numFmtId="167" fontId="0" fillId="4" borderId="0" xfId="0" applyNumberFormat="1" applyFill="1" applyBorder="1"/>
    <xf numFmtId="0" fontId="5" fillId="4" borderId="0" xfId="2" applyFont="1" applyFill="1" applyBorder="1" applyAlignment="1">
      <alignment horizontal="right" vertical="center"/>
    </xf>
    <xf numFmtId="0" fontId="0" fillId="4" borderId="0" xfId="0" applyFill="1" applyBorder="1" applyAlignment="1"/>
    <xf numFmtId="165" fontId="5" fillId="0" borderId="0" xfId="2" applyNumberFormat="1" applyFont="1" applyFill="1" applyBorder="1" applyAlignment="1">
      <alignment horizontal="left" vertical="center"/>
    </xf>
    <xf numFmtId="170" fontId="4" fillId="0" borderId="1" xfId="1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center" vertical="center" wrapText="1"/>
    </xf>
    <xf numFmtId="167" fontId="6" fillId="3" borderId="2" xfId="0" applyNumberFormat="1" applyFont="1" applyFill="1" applyBorder="1" applyAlignment="1">
      <alignment horizontal="center" vertical="center" wrapText="1"/>
    </xf>
    <xf numFmtId="167" fontId="6" fillId="3" borderId="3" xfId="0" applyNumberFormat="1" applyFont="1" applyFill="1" applyBorder="1" applyAlignment="1">
      <alignment horizontal="center" vertical="center" wrapText="1"/>
    </xf>
    <xf numFmtId="166" fontId="6" fillId="3" borderId="2" xfId="0" applyNumberFormat="1" applyFont="1" applyFill="1" applyBorder="1" applyAlignment="1">
      <alignment horizontal="center" vertical="center" wrapText="1"/>
    </xf>
    <xf numFmtId="166" fontId="6" fillId="3" borderId="3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2" borderId="0" xfId="2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/>
    </xf>
    <xf numFmtId="171" fontId="4" fillId="2" borderId="5" xfId="2" applyNumberFormat="1" applyFont="1" applyFill="1" applyBorder="1" applyAlignment="1">
      <alignment horizontal="center" vertical="center"/>
    </xf>
    <xf numFmtId="171" fontId="4" fillId="2" borderId="6" xfId="2" applyNumberFormat="1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/>
    </xf>
  </cellXfs>
  <cellStyles count="4">
    <cellStyle name="Currency" xfId="1" builtinId="4"/>
    <cellStyle name="Normal" xfId="0" builtinId="0"/>
    <cellStyle name="標準 7" xfId="2"/>
    <cellStyle name="標準_'03タイ価格&amp;条件検討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U11"/>
  <sheetViews>
    <sheetView tabSelected="1" workbookViewId="0">
      <selection activeCell="A6" sqref="A6:XFD9"/>
    </sheetView>
  </sheetViews>
  <sheetFormatPr defaultColWidth="9" defaultRowHeight="14.4"/>
  <cols>
    <col min="1" max="1" width="20.109375" style="1" customWidth="1"/>
    <col min="2" max="2" width="14" style="1" customWidth="1"/>
    <col min="3" max="3" width="23.5546875" style="1" customWidth="1"/>
    <col min="4" max="4" width="20.88671875" style="1" bestFit="1" customWidth="1"/>
    <col min="5" max="5" width="20.88671875" style="1" customWidth="1"/>
    <col min="6" max="6" width="19.88671875" bestFit="1" customWidth="1"/>
    <col min="7" max="7" width="18.88671875" style="21" bestFit="1" customWidth="1"/>
    <col min="8" max="8" width="17.44140625" bestFit="1" customWidth="1"/>
    <col min="9" max="9" width="9.33203125" bestFit="1" customWidth="1"/>
    <col min="10" max="10" width="10.88671875" bestFit="1" customWidth="1"/>
    <col min="11" max="13" width="9.109375"/>
    <col min="14" max="14" width="11.44140625" bestFit="1" customWidth="1"/>
    <col min="15" max="15" width="11.5546875" customWidth="1"/>
    <col min="16" max="16" width="10.5546875" customWidth="1"/>
    <col min="17" max="17" width="9.88671875" customWidth="1"/>
    <col min="18" max="18" width="10" customWidth="1"/>
    <col min="19" max="19" width="17.44140625" style="6" bestFit="1" customWidth="1"/>
    <col min="20" max="20" width="17.44140625" style="6" customWidth="1"/>
    <col min="21" max="21" width="17.44140625" style="7" customWidth="1"/>
    <col min="22" max="16384" width="9" style="1"/>
  </cols>
  <sheetData>
    <row r="3" spans="1:21" ht="15.6">
      <c r="A3" s="38" t="s">
        <v>9</v>
      </c>
      <c r="B3" s="71" t="s">
        <v>0</v>
      </c>
      <c r="C3" s="71" t="s">
        <v>31</v>
      </c>
      <c r="D3" s="73"/>
      <c r="E3" s="73" t="s">
        <v>30</v>
      </c>
      <c r="F3" s="31" t="s">
        <v>27</v>
      </c>
      <c r="G3" s="32"/>
      <c r="H3" s="33"/>
      <c r="I3" s="63" t="s">
        <v>13</v>
      </c>
      <c r="J3" s="63" t="s">
        <v>14</v>
      </c>
      <c r="K3" s="63" t="s">
        <v>15</v>
      </c>
      <c r="L3" s="8" t="s">
        <v>16</v>
      </c>
      <c r="M3" s="8" t="s">
        <v>17</v>
      </c>
      <c r="N3" s="63" t="s">
        <v>18</v>
      </c>
      <c r="O3" s="69" t="s">
        <v>19</v>
      </c>
      <c r="P3" s="8" t="s">
        <v>20</v>
      </c>
      <c r="Q3" s="8" t="s">
        <v>20</v>
      </c>
      <c r="R3" s="8" t="s">
        <v>20</v>
      </c>
      <c r="S3" s="64" t="s">
        <v>11</v>
      </c>
      <c r="T3" s="67" t="s">
        <v>28</v>
      </c>
      <c r="U3" s="65" t="s">
        <v>12</v>
      </c>
    </row>
    <row r="4" spans="1:21">
      <c r="B4" s="72"/>
      <c r="C4" s="72"/>
      <c r="D4" s="74"/>
      <c r="E4" s="74"/>
      <c r="F4" s="22" t="s">
        <v>23</v>
      </c>
      <c r="G4" s="23" t="s">
        <v>24</v>
      </c>
      <c r="H4" s="24" t="s">
        <v>25</v>
      </c>
      <c r="I4" s="63"/>
      <c r="J4" s="63"/>
      <c r="K4" s="63"/>
      <c r="L4" s="8" t="s">
        <v>21</v>
      </c>
      <c r="M4" s="8" t="s">
        <v>22</v>
      </c>
      <c r="N4" s="63"/>
      <c r="O4" s="70"/>
      <c r="P4" s="8" t="s">
        <v>23</v>
      </c>
      <c r="Q4" s="8" t="s">
        <v>24</v>
      </c>
      <c r="R4" s="8" t="s">
        <v>25</v>
      </c>
      <c r="S4" s="64"/>
      <c r="T4" s="68"/>
      <c r="U4" s="66"/>
    </row>
    <row r="5" spans="1:21" ht="15">
      <c r="B5" s="2" t="s">
        <v>1</v>
      </c>
      <c r="C5" s="2"/>
      <c r="D5" s="3">
        <v>100</v>
      </c>
      <c r="E5" s="62">
        <f>D5/1.5</f>
        <v>66.666666666666671</v>
      </c>
      <c r="F5" s="25">
        <f>(U5/P5)</f>
        <v>2028888.8888888888</v>
      </c>
      <c r="G5" s="26">
        <f>(U5/Q5)</f>
        <v>1872820.5128205125</v>
      </c>
      <c r="H5" s="27">
        <f>(U5/R5)</f>
        <v>1739047.6190476189</v>
      </c>
      <c r="I5" s="11" t="s">
        <v>26</v>
      </c>
      <c r="J5" s="12">
        <v>1.1000000000000001</v>
      </c>
      <c r="K5" s="13">
        <v>1</v>
      </c>
      <c r="L5" s="12">
        <v>1.5</v>
      </c>
      <c r="M5" s="12">
        <v>8300</v>
      </c>
      <c r="N5" s="14">
        <v>0.9</v>
      </c>
      <c r="O5" s="14">
        <v>1.2</v>
      </c>
      <c r="P5" s="14">
        <v>0.6</v>
      </c>
      <c r="Q5" s="14">
        <v>0.65</v>
      </c>
      <c r="R5" s="14">
        <v>0.7</v>
      </c>
      <c r="S5" s="9">
        <f>(D5*J5*K5)</f>
        <v>110.00000000000001</v>
      </c>
      <c r="T5" s="9">
        <f>(S5/N5)</f>
        <v>122.22222222222223</v>
      </c>
      <c r="U5" s="10">
        <f>(S5*O5*K5*M5)/N5</f>
        <v>1217333.3333333333</v>
      </c>
    </row>
    <row r="6" spans="1:21" ht="15">
      <c r="A6" s="4"/>
      <c r="C6" s="4"/>
      <c r="D6" s="3"/>
      <c r="E6" s="62"/>
      <c r="F6" s="25"/>
      <c r="G6" s="26"/>
      <c r="H6" s="27"/>
      <c r="I6" s="11"/>
      <c r="J6" s="12"/>
      <c r="K6" s="13"/>
      <c r="L6" s="12"/>
      <c r="M6" s="12"/>
      <c r="N6" s="14"/>
      <c r="O6" s="14"/>
      <c r="P6" s="14"/>
      <c r="Q6" s="14"/>
      <c r="R6" s="14"/>
      <c r="S6" s="9"/>
      <c r="T6" s="9"/>
      <c r="U6" s="10"/>
    </row>
    <row r="7" spans="1:21" ht="15">
      <c r="A7" s="4"/>
      <c r="C7" s="4"/>
      <c r="D7" s="3"/>
      <c r="E7" s="62"/>
      <c r="F7" s="25"/>
      <c r="G7" s="26"/>
      <c r="H7" s="27"/>
      <c r="I7" s="11"/>
      <c r="J7" s="12"/>
      <c r="K7" s="13"/>
      <c r="L7" s="12"/>
      <c r="M7" s="12"/>
      <c r="N7" s="14"/>
      <c r="O7" s="14"/>
      <c r="P7" s="14"/>
      <c r="Q7" s="14"/>
      <c r="R7" s="14"/>
      <c r="S7" s="9"/>
      <c r="T7" s="9"/>
      <c r="U7" s="10"/>
    </row>
    <row r="8" spans="1:21" ht="15">
      <c r="A8" s="4"/>
      <c r="C8" s="4"/>
      <c r="D8" s="3"/>
      <c r="E8" s="62"/>
      <c r="F8" s="25"/>
      <c r="G8" s="26"/>
      <c r="H8" s="27"/>
      <c r="I8" s="11"/>
      <c r="J8" s="12"/>
      <c r="K8" s="13"/>
      <c r="L8" s="12"/>
      <c r="M8" s="12"/>
      <c r="N8" s="14"/>
      <c r="O8" s="14"/>
      <c r="P8" s="14"/>
      <c r="Q8" s="14"/>
      <c r="R8" s="14"/>
      <c r="S8" s="9"/>
      <c r="T8" s="9"/>
      <c r="U8" s="10"/>
    </row>
    <row r="9" spans="1:21">
      <c r="D9" s="49"/>
      <c r="E9" s="49"/>
      <c r="F9" s="50"/>
      <c r="G9" s="51"/>
      <c r="H9" s="52"/>
      <c r="I9" s="53"/>
      <c r="J9" s="54"/>
      <c r="K9" s="55"/>
      <c r="L9" s="54"/>
      <c r="M9" s="54"/>
      <c r="N9" s="56"/>
      <c r="O9" s="56"/>
      <c r="P9" s="56"/>
      <c r="Q9" s="56"/>
      <c r="R9" s="56"/>
      <c r="S9" s="57"/>
      <c r="T9" s="57"/>
      <c r="U9" s="58"/>
    </row>
    <row r="10" spans="1:21" ht="15.6">
      <c r="C10" s="38"/>
      <c r="D10" s="49"/>
      <c r="E10" s="49"/>
      <c r="F10" s="50"/>
      <c r="G10" s="51"/>
      <c r="H10" s="52"/>
      <c r="I10" s="53"/>
      <c r="J10" s="54"/>
      <c r="K10" s="55"/>
      <c r="L10" s="54"/>
      <c r="M10" s="54"/>
      <c r="N10" s="56"/>
      <c r="O10" s="56"/>
      <c r="P10" s="56"/>
      <c r="Q10" s="56"/>
      <c r="R10" s="56"/>
      <c r="S10" s="57"/>
      <c r="T10" s="57"/>
      <c r="U10" s="58"/>
    </row>
    <row r="11" spans="1:21" s="36" customFormat="1" ht="15.6">
      <c r="D11" s="59"/>
      <c r="E11" s="59"/>
      <c r="F11" s="50"/>
      <c r="G11" s="51"/>
      <c r="H11" s="52"/>
      <c r="I11" s="53"/>
      <c r="J11" s="60"/>
      <c r="K11" s="60"/>
      <c r="L11" s="60"/>
      <c r="M11" s="60"/>
      <c r="N11" s="56"/>
      <c r="O11" s="56"/>
      <c r="P11" s="56"/>
      <c r="Q11" s="56"/>
      <c r="R11" s="56"/>
      <c r="S11" s="57"/>
      <c r="T11" s="57"/>
      <c r="U11" s="58"/>
    </row>
  </sheetData>
  <mergeCells count="12">
    <mergeCell ref="B3:B4"/>
    <mergeCell ref="C3:C4"/>
    <mergeCell ref="D3:D4"/>
    <mergeCell ref="I3:I4"/>
    <mergeCell ref="J3:J4"/>
    <mergeCell ref="E3:E4"/>
    <mergeCell ref="K3:K4"/>
    <mergeCell ref="S3:S4"/>
    <mergeCell ref="U3:U4"/>
    <mergeCell ref="T3:T4"/>
    <mergeCell ref="N3:N4"/>
    <mergeCell ref="O3:O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T25"/>
  <sheetViews>
    <sheetView workbookViewId="0">
      <selection sqref="A1:XFD1048576"/>
    </sheetView>
  </sheetViews>
  <sheetFormatPr defaultColWidth="9" defaultRowHeight="14.4"/>
  <cols>
    <col min="1" max="1" width="4.88671875" style="1" customWidth="1"/>
    <col min="2" max="2" width="14" style="1" customWidth="1"/>
    <col min="3" max="3" width="23.5546875" style="1" customWidth="1"/>
    <col min="4" max="4" width="20.88671875" style="1" bestFit="1" customWidth="1"/>
    <col min="5" max="5" width="19.88671875" bestFit="1" customWidth="1"/>
    <col min="6" max="6" width="18.88671875" style="21" bestFit="1" customWidth="1"/>
    <col min="7" max="7" width="17.44140625" bestFit="1" customWidth="1"/>
    <col min="8" max="8" width="9.33203125" bestFit="1" customWidth="1"/>
    <col min="9" max="9" width="10.88671875" bestFit="1" customWidth="1"/>
    <col min="13" max="13" width="11.44140625" bestFit="1" customWidth="1"/>
    <col min="14" max="14" width="11.5546875" customWidth="1"/>
    <col min="15" max="15" width="10.5546875" customWidth="1"/>
    <col min="16" max="16" width="9.88671875" customWidth="1"/>
    <col min="17" max="17" width="10" customWidth="1"/>
    <col min="18" max="18" width="17.44140625" style="6" bestFit="1" customWidth="1"/>
    <col min="19" max="19" width="17.44140625" style="6" customWidth="1"/>
    <col min="20" max="20" width="17.44140625" style="7" customWidth="1"/>
    <col min="21" max="16384" width="9" style="1"/>
  </cols>
  <sheetData>
    <row r="3" spans="2:20">
      <c r="B3" s="71" t="s">
        <v>0</v>
      </c>
      <c r="C3" s="71" t="s">
        <v>31</v>
      </c>
      <c r="D3" s="75" t="s">
        <v>30</v>
      </c>
      <c r="E3" s="31" t="s">
        <v>27</v>
      </c>
      <c r="F3" s="32"/>
      <c r="G3" s="33"/>
      <c r="H3" s="63" t="s">
        <v>13</v>
      </c>
      <c r="I3" s="63" t="s">
        <v>14</v>
      </c>
      <c r="J3" s="63" t="s">
        <v>15</v>
      </c>
      <c r="K3" s="8" t="s">
        <v>16</v>
      </c>
      <c r="L3" s="8" t="s">
        <v>17</v>
      </c>
      <c r="M3" s="63" t="s">
        <v>18</v>
      </c>
      <c r="N3" s="69" t="s">
        <v>19</v>
      </c>
      <c r="O3" s="8" t="s">
        <v>20</v>
      </c>
      <c r="P3" s="8" t="s">
        <v>20</v>
      </c>
      <c r="Q3" s="8" t="s">
        <v>20</v>
      </c>
      <c r="R3" s="64" t="s">
        <v>11</v>
      </c>
      <c r="S3" s="67" t="s">
        <v>28</v>
      </c>
      <c r="T3" s="65" t="s">
        <v>12</v>
      </c>
    </row>
    <row r="4" spans="2:20">
      <c r="B4" s="72"/>
      <c r="C4" s="72"/>
      <c r="D4" s="76"/>
      <c r="E4" s="34" t="s">
        <v>23</v>
      </c>
      <c r="F4" s="23" t="s">
        <v>24</v>
      </c>
      <c r="G4" s="24" t="s">
        <v>25</v>
      </c>
      <c r="H4" s="63"/>
      <c r="I4" s="63"/>
      <c r="J4" s="63"/>
      <c r="K4" s="8" t="s">
        <v>21</v>
      </c>
      <c r="L4" s="8" t="s">
        <v>22</v>
      </c>
      <c r="M4" s="63"/>
      <c r="N4" s="70"/>
      <c r="O4" s="8" t="s">
        <v>23</v>
      </c>
      <c r="P4" s="8" t="s">
        <v>24</v>
      </c>
      <c r="Q4" s="8" t="s">
        <v>25</v>
      </c>
      <c r="R4" s="64"/>
      <c r="S4" s="68"/>
      <c r="T4" s="66"/>
    </row>
    <row r="5" spans="2:20" ht="15">
      <c r="B5" s="2" t="s">
        <v>1</v>
      </c>
      <c r="C5" s="2" t="s">
        <v>2</v>
      </c>
      <c r="D5" s="3">
        <v>307.11909375000005</v>
      </c>
      <c r="E5" s="25">
        <f>(T5/O5)</f>
        <v>6231105.1687500011</v>
      </c>
      <c r="F5" s="26">
        <f>(T5/P5)</f>
        <v>5751789.3865384618</v>
      </c>
      <c r="G5" s="27">
        <f>(T5/Q5)</f>
        <v>5340947.2875000006</v>
      </c>
      <c r="H5" s="11" t="s">
        <v>26</v>
      </c>
      <c r="I5" s="12">
        <v>1.1000000000000001</v>
      </c>
      <c r="J5" s="13">
        <v>1</v>
      </c>
      <c r="K5" s="12">
        <v>1.5</v>
      </c>
      <c r="L5" s="12">
        <v>8300</v>
      </c>
      <c r="M5" s="14">
        <v>0.9</v>
      </c>
      <c r="N5" s="14">
        <v>1.2</v>
      </c>
      <c r="O5" s="14">
        <v>0.6</v>
      </c>
      <c r="P5" s="14">
        <v>0.65</v>
      </c>
      <c r="Q5" s="14">
        <v>0.7</v>
      </c>
      <c r="R5" s="9">
        <f>(D5*I5*J5)</f>
        <v>337.83100312500005</v>
      </c>
      <c r="S5" s="9">
        <f>(R5/M5)</f>
        <v>375.36778125000006</v>
      </c>
      <c r="T5" s="10">
        <f>(R5*N5*J5*L5)/M5</f>
        <v>3738663.1012500003</v>
      </c>
    </row>
    <row r="6" spans="2:20" ht="15">
      <c r="B6" s="4" t="s">
        <v>3</v>
      </c>
      <c r="C6" s="4" t="s">
        <v>4</v>
      </c>
      <c r="D6" s="3">
        <v>378</v>
      </c>
      <c r="E6" s="25">
        <f>(T6/O6)</f>
        <v>7669200</v>
      </c>
      <c r="F6" s="26">
        <f>(T6/P6)</f>
        <v>7079261.538461538</v>
      </c>
      <c r="G6" s="27">
        <f>(T6/Q6)</f>
        <v>6573600</v>
      </c>
      <c r="H6" s="11" t="s">
        <v>26</v>
      </c>
      <c r="I6" s="12">
        <v>1.1000000000000001</v>
      </c>
      <c r="J6" s="13">
        <v>1</v>
      </c>
      <c r="K6" s="12">
        <v>1.5</v>
      </c>
      <c r="L6" s="12">
        <v>8300</v>
      </c>
      <c r="M6" s="14">
        <v>0.9</v>
      </c>
      <c r="N6" s="14">
        <v>1.2</v>
      </c>
      <c r="O6" s="14">
        <v>0.6</v>
      </c>
      <c r="P6" s="14">
        <v>0.65</v>
      </c>
      <c r="Q6" s="14">
        <v>0.7</v>
      </c>
      <c r="R6" s="9">
        <f>(D6*I6*J6)</f>
        <v>415.8</v>
      </c>
      <c r="S6" s="9">
        <f>(R6/M6)</f>
        <v>462</v>
      </c>
      <c r="T6" s="10">
        <f>(R6*N6*J6*L6)/M6</f>
        <v>4601520</v>
      </c>
    </row>
    <row r="7" spans="2:20" ht="15">
      <c r="B7" s="4" t="s">
        <v>5</v>
      </c>
      <c r="C7" s="4" t="s">
        <v>6</v>
      </c>
      <c r="D7" s="3">
        <v>1004.06840625</v>
      </c>
      <c r="E7" s="25">
        <f>(T7/O7)</f>
        <v>20371432.331249997</v>
      </c>
      <c r="F7" s="26">
        <f>(T7/P7)</f>
        <v>18804399.074999996</v>
      </c>
      <c r="G7" s="27">
        <f>(T7/Q7)</f>
        <v>17461227.712499999</v>
      </c>
      <c r="H7" s="11" t="s">
        <v>26</v>
      </c>
      <c r="I7" s="12">
        <v>1.1000000000000001</v>
      </c>
      <c r="J7" s="13">
        <v>1</v>
      </c>
      <c r="K7" s="12">
        <v>1.5</v>
      </c>
      <c r="L7" s="12">
        <v>8300</v>
      </c>
      <c r="M7" s="14">
        <v>0.9</v>
      </c>
      <c r="N7" s="14">
        <v>1.2</v>
      </c>
      <c r="O7" s="14">
        <v>0.6</v>
      </c>
      <c r="P7" s="14">
        <v>0.65</v>
      </c>
      <c r="Q7" s="14">
        <v>0.7</v>
      </c>
      <c r="R7" s="9">
        <f>(D7*I7*J7)</f>
        <v>1104.475246875</v>
      </c>
      <c r="S7" s="9">
        <f>(R7/M7)</f>
        <v>1227.19471875</v>
      </c>
      <c r="T7" s="10">
        <f>(R7*N7*J7*L7)/M7</f>
        <v>12222859.398749998</v>
      </c>
    </row>
    <row r="8" spans="2:20" ht="15">
      <c r="B8" s="4" t="s">
        <v>7</v>
      </c>
      <c r="C8" s="4" t="s">
        <v>8</v>
      </c>
      <c r="D8" s="3">
        <v>1110.38090625</v>
      </c>
      <c r="E8" s="25">
        <f>(T8/O8)</f>
        <v>22528394.831249997</v>
      </c>
      <c r="F8" s="26">
        <f>(T8/P8)</f>
        <v>20795441.382692304</v>
      </c>
      <c r="G8" s="27">
        <f>(T8/Q8)</f>
        <v>19310052.712499999</v>
      </c>
      <c r="H8" s="11" t="s">
        <v>26</v>
      </c>
      <c r="I8" s="12">
        <v>1.1000000000000001</v>
      </c>
      <c r="J8" s="13">
        <v>1</v>
      </c>
      <c r="K8" s="12">
        <v>1.5</v>
      </c>
      <c r="L8" s="12">
        <v>8300</v>
      </c>
      <c r="M8" s="14">
        <v>0.9</v>
      </c>
      <c r="N8" s="14">
        <v>1.2</v>
      </c>
      <c r="O8" s="14">
        <v>0.6</v>
      </c>
      <c r="P8" s="14">
        <v>0.65</v>
      </c>
      <c r="Q8" s="14">
        <v>0.7</v>
      </c>
      <c r="R8" s="9">
        <f>(D8*I8*J8)</f>
        <v>1221.4189968749999</v>
      </c>
      <c r="S8" s="9">
        <f>(R8/M8)</f>
        <v>1357.13221875</v>
      </c>
      <c r="T8" s="10">
        <f>(R8*N8*J8*L8)/M8</f>
        <v>13517036.898749998</v>
      </c>
    </row>
    <row r="9" spans="2:20" ht="15.6">
      <c r="C9" s="38" t="s">
        <v>9</v>
      </c>
      <c r="D9" s="49"/>
      <c r="E9" s="50"/>
      <c r="F9" s="51"/>
      <c r="G9" s="52"/>
      <c r="H9" s="53"/>
      <c r="I9" s="54"/>
      <c r="J9" s="55"/>
      <c r="K9" s="54"/>
      <c r="L9" s="54"/>
      <c r="M9" s="56"/>
      <c r="N9" s="56"/>
      <c r="O9" s="56"/>
      <c r="P9" s="56"/>
      <c r="Q9" s="56"/>
      <c r="R9" s="57"/>
      <c r="S9" s="57"/>
      <c r="T9" s="58"/>
    </row>
    <row r="10" spans="2:20" ht="15.6">
      <c r="C10" s="38"/>
      <c r="D10" s="49"/>
      <c r="E10" s="50"/>
      <c r="F10" s="51"/>
      <c r="G10" s="52"/>
      <c r="H10" s="53"/>
      <c r="I10" s="54"/>
      <c r="J10" s="55"/>
      <c r="K10" s="54"/>
      <c r="L10" s="54"/>
      <c r="M10" s="56"/>
      <c r="N10" s="56"/>
      <c r="O10" s="56"/>
      <c r="P10" s="56"/>
      <c r="Q10" s="56"/>
      <c r="R10" s="57"/>
      <c r="S10" s="57"/>
      <c r="T10" s="58"/>
    </row>
    <row r="11" spans="2:20" s="36" customFormat="1" ht="15.6">
      <c r="D11" s="59"/>
      <c r="E11" s="50"/>
      <c r="F11" s="51"/>
      <c r="G11" s="52"/>
      <c r="H11" s="53"/>
      <c r="I11" s="60"/>
      <c r="J11" s="60"/>
      <c r="K11" s="60"/>
      <c r="L11" s="60"/>
      <c r="M11" s="56"/>
      <c r="N11" s="56"/>
      <c r="O11" s="56"/>
      <c r="P11" s="56"/>
      <c r="Q11" s="56"/>
      <c r="R11" s="57"/>
      <c r="S11" s="57"/>
      <c r="T11" s="58"/>
    </row>
    <row r="12" spans="2:20" ht="15">
      <c r="B12" s="37" t="s">
        <v>0</v>
      </c>
      <c r="C12" s="35" t="s">
        <v>31</v>
      </c>
      <c r="D12" s="39" t="s">
        <v>30</v>
      </c>
      <c r="E12" s="28"/>
      <c r="F12" s="29"/>
      <c r="G12" s="30"/>
      <c r="H12" s="17"/>
      <c r="I12" s="19"/>
      <c r="J12" s="20"/>
      <c r="K12" s="19"/>
      <c r="L12" s="19"/>
      <c r="M12" s="18"/>
      <c r="N12" s="18"/>
      <c r="O12" s="18"/>
      <c r="P12" s="18"/>
      <c r="Q12" s="18"/>
      <c r="R12" s="15"/>
      <c r="S12" s="15"/>
      <c r="T12" s="16"/>
    </row>
    <row r="13" spans="2:20" ht="15">
      <c r="B13" s="2" t="s">
        <v>1</v>
      </c>
      <c r="C13" s="2" t="s">
        <v>2</v>
      </c>
      <c r="D13" s="3">
        <v>289.05326470588238</v>
      </c>
      <c r="E13" s="25">
        <f>(T13/O13)</f>
        <v>5864569.5705882357</v>
      </c>
      <c r="F13" s="26">
        <f>(T13/P13)</f>
        <v>5413448.8343891408</v>
      </c>
      <c r="G13" s="27">
        <f>(T13/Q13)</f>
        <v>5026773.91764706</v>
      </c>
      <c r="H13" s="11" t="s">
        <v>26</v>
      </c>
      <c r="I13" s="12">
        <v>1.1000000000000001</v>
      </c>
      <c r="J13" s="13">
        <v>1</v>
      </c>
      <c r="K13" s="12">
        <v>1.5</v>
      </c>
      <c r="L13" s="12">
        <v>8300</v>
      </c>
      <c r="M13" s="14">
        <v>0.9</v>
      </c>
      <c r="N13" s="14">
        <v>1.2</v>
      </c>
      <c r="O13" s="14">
        <v>0.6</v>
      </c>
      <c r="P13" s="14">
        <v>0.65</v>
      </c>
      <c r="Q13" s="14">
        <v>0.7</v>
      </c>
      <c r="R13" s="9">
        <f>(D13*I13*J13)</f>
        <v>317.95859117647063</v>
      </c>
      <c r="S13" s="9">
        <f>(R13/M13)</f>
        <v>353.28732352941182</v>
      </c>
      <c r="T13" s="10">
        <f>(R13*N13*J13*L13)/M13</f>
        <v>3518741.7423529415</v>
      </c>
    </row>
    <row r="14" spans="2:20" ht="15">
      <c r="B14" s="4" t="s">
        <v>3</v>
      </c>
      <c r="C14" s="4" t="s">
        <v>4</v>
      </c>
      <c r="D14" s="3">
        <v>355.75914705882366</v>
      </c>
      <c r="E14" s="25">
        <f>(T14/O14)</f>
        <v>7217957.8058823561</v>
      </c>
      <c r="F14" s="26">
        <f>(T14/P14)</f>
        <v>6662730.282352943</v>
      </c>
      <c r="G14" s="27">
        <f>(T14/Q14)</f>
        <v>6186820.9764705906</v>
      </c>
      <c r="H14" s="11" t="s">
        <v>26</v>
      </c>
      <c r="I14" s="12">
        <v>1.1000000000000001</v>
      </c>
      <c r="J14" s="13">
        <v>1</v>
      </c>
      <c r="K14" s="12">
        <v>1.5</v>
      </c>
      <c r="L14" s="12">
        <v>8300</v>
      </c>
      <c r="M14" s="14">
        <v>0.9</v>
      </c>
      <c r="N14" s="14">
        <v>1.2</v>
      </c>
      <c r="O14" s="14">
        <v>0.6</v>
      </c>
      <c r="P14" s="14">
        <v>0.65</v>
      </c>
      <c r="Q14" s="14">
        <v>0.7</v>
      </c>
      <c r="R14" s="9">
        <f>(D14*I14*J14)</f>
        <v>391.33506176470604</v>
      </c>
      <c r="S14" s="9">
        <f>(R14/M14)</f>
        <v>434.81673529411779</v>
      </c>
      <c r="T14" s="10">
        <f>(R14*N14*J14*L14)/M14</f>
        <v>4330774.6835294133</v>
      </c>
    </row>
    <row r="15" spans="2:20" ht="15">
      <c r="B15" s="4" t="s">
        <v>5</v>
      </c>
      <c r="C15" s="4" t="s">
        <v>6</v>
      </c>
      <c r="D15" s="3">
        <v>945.00555882352944</v>
      </c>
      <c r="E15" s="25">
        <f>(T15/O15)</f>
        <v>19173112.782352943</v>
      </c>
      <c r="F15" s="26">
        <f>(T15/P15)</f>
        <v>17698257.952941176</v>
      </c>
      <c r="G15" s="27">
        <f>(T15/Q15)</f>
        <v>16434096.670588238</v>
      </c>
      <c r="H15" s="11" t="s">
        <v>26</v>
      </c>
      <c r="I15" s="12">
        <v>1.1000000000000001</v>
      </c>
      <c r="J15" s="13">
        <v>1</v>
      </c>
      <c r="K15" s="12">
        <v>1.5</v>
      </c>
      <c r="L15" s="12">
        <v>8300</v>
      </c>
      <c r="M15" s="14">
        <v>0.9</v>
      </c>
      <c r="N15" s="14">
        <v>1.2</v>
      </c>
      <c r="O15" s="14">
        <v>0.6</v>
      </c>
      <c r="P15" s="14">
        <v>0.65</v>
      </c>
      <c r="Q15" s="14">
        <v>0.7</v>
      </c>
      <c r="R15" s="9">
        <f>(D15*I15*J15)</f>
        <v>1039.5061147058825</v>
      </c>
      <c r="S15" s="9">
        <f>(R15/M15)</f>
        <v>1155.0067941176471</v>
      </c>
      <c r="T15" s="10">
        <f>(R15*N15*J15*L15)/M15</f>
        <v>11503867.669411765</v>
      </c>
    </row>
    <row r="16" spans="2:20" ht="15">
      <c r="B16" s="4" t="s">
        <v>7</v>
      </c>
      <c r="C16" s="4" t="s">
        <v>8</v>
      </c>
      <c r="D16" s="3">
        <v>1045.0643823529413</v>
      </c>
      <c r="E16" s="25"/>
      <c r="F16" s="26"/>
      <c r="G16" s="27"/>
      <c r="H16" s="11"/>
      <c r="I16" s="12"/>
      <c r="J16" s="13"/>
      <c r="K16" s="12"/>
      <c r="L16" s="12"/>
      <c r="M16" s="14"/>
      <c r="N16" s="14"/>
      <c r="O16" s="14"/>
      <c r="P16" s="14"/>
      <c r="Q16" s="14"/>
      <c r="R16" s="9"/>
      <c r="S16" s="9"/>
      <c r="T16" s="10"/>
    </row>
    <row r="17" spans="2:20" ht="15.6">
      <c r="C17" s="61" t="s">
        <v>29</v>
      </c>
      <c r="D17" s="49"/>
      <c r="E17" s="50"/>
      <c r="F17" s="51"/>
      <c r="G17" s="52"/>
      <c r="H17" s="53"/>
      <c r="I17" s="54"/>
      <c r="J17" s="55"/>
      <c r="K17" s="54"/>
      <c r="L17" s="54"/>
      <c r="M17" s="56"/>
      <c r="N17" s="56"/>
      <c r="O17" s="56"/>
      <c r="P17" s="56"/>
      <c r="Q17" s="56"/>
      <c r="R17" s="57"/>
      <c r="S17" s="57"/>
      <c r="T17" s="58"/>
    </row>
    <row r="18" spans="2:20" s="36" customFormat="1" ht="15.6">
      <c r="D18" s="59"/>
      <c r="E18" s="50"/>
      <c r="F18" s="51"/>
      <c r="G18" s="52"/>
      <c r="H18" s="53"/>
      <c r="I18" s="54"/>
      <c r="J18" s="55"/>
      <c r="K18" s="54"/>
      <c r="L18" s="54"/>
      <c r="M18" s="56"/>
      <c r="N18" s="56"/>
      <c r="O18" s="56"/>
      <c r="P18" s="56"/>
      <c r="Q18" s="56"/>
      <c r="R18" s="57"/>
      <c r="S18" s="57"/>
      <c r="T18" s="58"/>
    </row>
    <row r="19" spans="2:20" s="36" customFormat="1" ht="15.6">
      <c r="D19" s="59"/>
      <c r="E19" s="50"/>
      <c r="F19" s="51"/>
      <c r="G19" s="52"/>
      <c r="H19" s="53"/>
      <c r="I19" s="54"/>
      <c r="J19" s="55"/>
      <c r="K19" s="54"/>
      <c r="L19" s="54"/>
      <c r="M19" s="56"/>
      <c r="N19" s="56"/>
      <c r="O19" s="56"/>
      <c r="P19" s="56"/>
      <c r="Q19" s="56"/>
      <c r="R19" s="57"/>
      <c r="S19" s="57"/>
      <c r="T19" s="58"/>
    </row>
    <row r="20" spans="2:20" ht="15">
      <c r="B20" s="37" t="s">
        <v>0</v>
      </c>
      <c r="C20" s="35" t="s">
        <v>31</v>
      </c>
      <c r="D20" s="39" t="s">
        <v>30</v>
      </c>
      <c r="E20" s="40"/>
      <c r="F20" s="41"/>
      <c r="G20" s="42"/>
      <c r="H20" s="43"/>
      <c r="I20" s="44"/>
      <c r="J20" s="45"/>
      <c r="K20" s="44"/>
      <c r="L20" s="44"/>
      <c r="M20" s="46"/>
      <c r="N20" s="46"/>
      <c r="O20" s="46"/>
      <c r="P20" s="46"/>
      <c r="Q20" s="46"/>
      <c r="R20" s="47"/>
      <c r="S20" s="47"/>
      <c r="T20" s="48"/>
    </row>
    <row r="21" spans="2:20" ht="15">
      <c r="B21" s="2" t="s">
        <v>1</v>
      </c>
      <c r="C21" s="2" t="s">
        <v>2</v>
      </c>
      <c r="D21" s="5">
        <v>272.99475000000001</v>
      </c>
      <c r="E21" s="25">
        <f>(T21/O21)</f>
        <v>5538760.1500000013</v>
      </c>
      <c r="F21" s="26">
        <f>(T21/P21)</f>
        <v>5112701.6769230776</v>
      </c>
      <c r="G21" s="27">
        <f>(T21/Q21)</f>
        <v>4747508.7000000011</v>
      </c>
      <c r="H21" s="11" t="s">
        <v>26</v>
      </c>
      <c r="I21" s="12">
        <v>1.1000000000000001</v>
      </c>
      <c r="J21" s="13">
        <v>1</v>
      </c>
      <c r="K21" s="12">
        <v>1.5</v>
      </c>
      <c r="L21" s="12">
        <v>8300</v>
      </c>
      <c r="M21" s="14">
        <v>0.9</v>
      </c>
      <c r="N21" s="14">
        <v>1.2</v>
      </c>
      <c r="O21" s="14">
        <v>0.6</v>
      </c>
      <c r="P21" s="14">
        <v>0.65</v>
      </c>
      <c r="Q21" s="14">
        <v>0.7</v>
      </c>
      <c r="R21" s="9">
        <f>(D21*I21*J21)</f>
        <v>300.29422500000004</v>
      </c>
      <c r="S21" s="9">
        <f>(R21/M21)</f>
        <v>333.66025000000002</v>
      </c>
      <c r="T21" s="10">
        <f>(R21*N21*J21*L21)/M21</f>
        <v>3323256.0900000008</v>
      </c>
    </row>
    <row r="22" spans="2:20" ht="15">
      <c r="B22" s="4" t="s">
        <v>3</v>
      </c>
      <c r="C22" s="4" t="s">
        <v>4</v>
      </c>
      <c r="D22" s="5">
        <v>335.99475000000007</v>
      </c>
      <c r="E22" s="25">
        <f>(T22/O22)</f>
        <v>6816960.1500000022</v>
      </c>
      <c r="F22" s="26">
        <f>(T22/P22)</f>
        <v>6292578.6000000015</v>
      </c>
      <c r="G22" s="27">
        <f>(T22/Q22)</f>
        <v>5843108.700000002</v>
      </c>
      <c r="H22" s="11" t="s">
        <v>26</v>
      </c>
      <c r="I22" s="12">
        <v>1.1000000000000001</v>
      </c>
      <c r="J22" s="13">
        <v>1</v>
      </c>
      <c r="K22" s="12">
        <v>1.5</v>
      </c>
      <c r="L22" s="12">
        <v>8300</v>
      </c>
      <c r="M22" s="14">
        <v>0.9</v>
      </c>
      <c r="N22" s="14">
        <v>1.2</v>
      </c>
      <c r="O22" s="14">
        <v>0.6</v>
      </c>
      <c r="P22" s="14">
        <v>0.65</v>
      </c>
      <c r="Q22" s="14">
        <v>0.7</v>
      </c>
      <c r="R22" s="9">
        <f>(D22*I22*J22)</f>
        <v>369.59422500000011</v>
      </c>
      <c r="S22" s="9">
        <f>(R22/M22)</f>
        <v>410.66025000000013</v>
      </c>
      <c r="T22" s="10">
        <f>(R22*N22*J22*L22)/M22</f>
        <v>4090176.0900000012</v>
      </c>
    </row>
    <row r="23" spans="2:20" ht="15">
      <c r="B23" s="4" t="s">
        <v>5</v>
      </c>
      <c r="C23" s="4" t="s">
        <v>6</v>
      </c>
      <c r="D23" s="5">
        <v>892.50524999999993</v>
      </c>
      <c r="E23" s="25">
        <f>(T23/O23)</f>
        <v>18107939.849999998</v>
      </c>
      <c r="F23" s="26">
        <f>(T23/P23)</f>
        <v>16715021.399999997</v>
      </c>
      <c r="G23" s="27">
        <f>(T23/Q23)</f>
        <v>15521091.299999999</v>
      </c>
      <c r="H23" s="11" t="s">
        <v>26</v>
      </c>
      <c r="I23" s="12">
        <v>1.1000000000000001</v>
      </c>
      <c r="J23" s="13">
        <v>1</v>
      </c>
      <c r="K23" s="12">
        <v>1.5</v>
      </c>
      <c r="L23" s="12">
        <v>8300</v>
      </c>
      <c r="M23" s="14">
        <v>0.9</v>
      </c>
      <c r="N23" s="14">
        <v>1.2</v>
      </c>
      <c r="O23" s="14">
        <v>0.6</v>
      </c>
      <c r="P23" s="14">
        <v>0.65</v>
      </c>
      <c r="Q23" s="14">
        <v>0.7</v>
      </c>
      <c r="R23" s="9">
        <f>(D23*I23*J23)</f>
        <v>981.75577499999997</v>
      </c>
      <c r="S23" s="9">
        <f>(R23/M23)</f>
        <v>1090.8397499999999</v>
      </c>
      <c r="T23" s="10">
        <f>(R23*N23*J23*L23)/M23</f>
        <v>10864763.909999998</v>
      </c>
    </row>
    <row r="24" spans="2:20" ht="15">
      <c r="B24" s="4" t="s">
        <v>7</v>
      </c>
      <c r="C24" s="4" t="s">
        <v>8</v>
      </c>
      <c r="D24" s="5">
        <v>987.00525000000005</v>
      </c>
      <c r="E24" s="25">
        <f>(T24/O24)</f>
        <v>20025239.850000005</v>
      </c>
      <c r="F24" s="26">
        <f>(T24/P24)</f>
        <v>18484836.784615386</v>
      </c>
      <c r="G24" s="27">
        <f>(T24/Q24)</f>
        <v>17164491.300000004</v>
      </c>
      <c r="H24" s="11" t="s">
        <v>26</v>
      </c>
      <c r="I24" s="12">
        <v>1.1000000000000001</v>
      </c>
      <c r="J24" s="13">
        <v>1</v>
      </c>
      <c r="K24" s="12">
        <v>1.5</v>
      </c>
      <c r="L24" s="12">
        <v>8300</v>
      </c>
      <c r="M24" s="14">
        <v>0.9</v>
      </c>
      <c r="N24" s="14">
        <v>1.2</v>
      </c>
      <c r="O24" s="14">
        <v>0.6</v>
      </c>
      <c r="P24" s="14">
        <v>0.65</v>
      </c>
      <c r="Q24" s="14">
        <v>0.7</v>
      </c>
      <c r="R24" s="9">
        <f>(D24*I24*J24)</f>
        <v>1085.7057750000001</v>
      </c>
      <c r="S24" s="9">
        <f>(R24/M24)</f>
        <v>1206.3397500000001</v>
      </c>
      <c r="T24" s="10">
        <f>(R24*N24*J24*L24)/M24</f>
        <v>12015143.910000002</v>
      </c>
    </row>
    <row r="25" spans="2:20" ht="15.6">
      <c r="C25" s="38" t="s">
        <v>10</v>
      </c>
    </row>
  </sheetData>
  <mergeCells count="11">
    <mergeCell ref="J3:J4"/>
    <mergeCell ref="B3:B4"/>
    <mergeCell ref="C3:C4"/>
    <mergeCell ref="D3:D4"/>
    <mergeCell ref="H3:H4"/>
    <mergeCell ref="I3:I4"/>
    <mergeCell ref="M3:M4"/>
    <mergeCell ref="N3:N4"/>
    <mergeCell ref="R3:R4"/>
    <mergeCell ref="S3:S4"/>
    <mergeCell ref="T3:T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2013-08-28T00:22:49Z</dcterms:modified>
</cp:coreProperties>
</file>