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2525" activeTab="4"/>
  </bookViews>
  <sheets>
    <sheet name="Chad Trahan" sheetId="1" r:id="rId1"/>
    <sheet name="Harold Van" sheetId="2" r:id="rId2"/>
    <sheet name="Sean Williams" sheetId="3" r:id="rId3"/>
    <sheet name="Jeremy Monroe" sheetId="4" r:id="rId4"/>
    <sheet name="Juan Diaz" sheetId="5" r:id="rId5"/>
  </sheets>
  <externalReferences>
    <externalReference r:id="rId6"/>
    <externalReference r:id="rId7"/>
  </externalReferences>
  <calcPr calcId="145621"/>
</workbook>
</file>

<file path=xl/calcChain.xml><?xml version="1.0" encoding="utf-8"?>
<calcChain xmlns="http://schemas.openxmlformats.org/spreadsheetml/2006/main">
  <c r="D13" i="5" l="1"/>
  <c r="K10" i="5"/>
  <c r="O10" i="5"/>
  <c r="S10" i="5"/>
  <c r="X5" i="5"/>
  <c r="W9" i="5"/>
  <c r="V9" i="5"/>
  <c r="U9" i="5"/>
  <c r="T10" i="5"/>
  <c r="R10" i="5"/>
  <c r="Q10" i="5"/>
  <c r="P10" i="5"/>
  <c r="N9" i="5"/>
  <c r="M10" i="5"/>
  <c r="L10" i="5"/>
  <c r="J10" i="5"/>
  <c r="I10" i="5"/>
  <c r="H10" i="5"/>
  <c r="G9" i="5"/>
  <c r="F9" i="5"/>
  <c r="E10" i="5"/>
  <c r="D10" i="5"/>
  <c r="J9" i="5" l="1"/>
  <c r="R9" i="5"/>
  <c r="F10" i="5"/>
  <c r="N10" i="5"/>
  <c r="K9" i="5"/>
  <c r="S9" i="5"/>
  <c r="G10" i="5"/>
  <c r="D9" i="5"/>
  <c r="H9" i="5"/>
  <c r="L9" i="5"/>
  <c r="P9" i="5"/>
  <c r="T9" i="5"/>
  <c r="O9" i="5"/>
  <c r="E9" i="5"/>
  <c r="I9" i="5"/>
  <c r="M9" i="5"/>
  <c r="Q9" i="5"/>
  <c r="X5" i="4"/>
  <c r="A6" i="4"/>
  <c r="B6" i="4"/>
  <c r="C6" i="4"/>
  <c r="D6" i="4"/>
  <c r="D10" i="4" s="1"/>
  <c r="E6" i="4"/>
  <c r="F6" i="4"/>
  <c r="G6" i="4"/>
  <c r="H6" i="4"/>
  <c r="H10" i="4" s="1"/>
  <c r="I6" i="4"/>
  <c r="J6" i="4"/>
  <c r="K6" i="4"/>
  <c r="L6" i="4"/>
  <c r="L10" i="4" s="1"/>
  <c r="M6" i="4"/>
  <c r="N6" i="4"/>
  <c r="O6" i="4"/>
  <c r="P6" i="4"/>
  <c r="P10" i="4" s="1"/>
  <c r="Q6" i="4"/>
  <c r="R6" i="4"/>
  <c r="S6" i="4"/>
  <c r="T6" i="4"/>
  <c r="T10" i="4" s="1"/>
  <c r="A3" i="4"/>
  <c r="B3" i="4"/>
  <c r="C3" i="4"/>
  <c r="D3" i="4"/>
  <c r="E3" i="4"/>
  <c r="F3" i="4"/>
  <c r="F10" i="4" s="1"/>
  <c r="G3" i="4"/>
  <c r="H3" i="4"/>
  <c r="I3" i="4"/>
  <c r="J3" i="4"/>
  <c r="J10" i="4" s="1"/>
  <c r="K3" i="4"/>
  <c r="L3" i="4"/>
  <c r="M3" i="4"/>
  <c r="N3" i="4"/>
  <c r="N10" i="4" s="1"/>
  <c r="O3" i="4"/>
  <c r="P3" i="4"/>
  <c r="Q3" i="4"/>
  <c r="R3" i="4"/>
  <c r="R10" i="4" s="1"/>
  <c r="S3" i="4"/>
  <c r="T3" i="4"/>
  <c r="U3" i="4"/>
  <c r="V3" i="4"/>
  <c r="V9" i="4" s="1"/>
  <c r="W3" i="4"/>
  <c r="A4" i="4"/>
  <c r="B4" i="4"/>
  <c r="C4" i="4"/>
  <c r="D4" i="4"/>
  <c r="E4" i="4"/>
  <c r="F4" i="4"/>
  <c r="G4" i="4"/>
  <c r="G10" i="4" s="1"/>
  <c r="H4" i="4"/>
  <c r="I4" i="4"/>
  <c r="J4" i="4"/>
  <c r="K4" i="4"/>
  <c r="K10" i="4" s="1"/>
  <c r="L4" i="4"/>
  <c r="M4" i="4"/>
  <c r="N4" i="4"/>
  <c r="O4" i="4"/>
  <c r="O10" i="4" s="1"/>
  <c r="P4" i="4"/>
  <c r="Q4" i="4"/>
  <c r="R4" i="4"/>
  <c r="S4" i="4"/>
  <c r="S10" i="4" s="1"/>
  <c r="T4" i="4"/>
  <c r="U4" i="4"/>
  <c r="V4" i="4"/>
  <c r="W4" i="4"/>
  <c r="W9" i="4" s="1"/>
  <c r="D13" i="4"/>
  <c r="U9" i="4"/>
  <c r="Q10" i="4"/>
  <c r="M10" i="4"/>
  <c r="I10" i="4"/>
  <c r="E10" i="4"/>
  <c r="D13" i="3"/>
  <c r="X5" i="3"/>
  <c r="A6" i="3"/>
  <c r="B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A3" i="3"/>
  <c r="B3" i="3"/>
  <c r="C3" i="3"/>
  <c r="D3" i="3"/>
  <c r="E3" i="3"/>
  <c r="F3" i="3"/>
  <c r="F10" i="3" s="1"/>
  <c r="G3" i="3"/>
  <c r="H3" i="3"/>
  <c r="I3" i="3"/>
  <c r="J3" i="3"/>
  <c r="J9" i="3" s="1"/>
  <c r="K3" i="3"/>
  <c r="L3" i="3"/>
  <c r="M3" i="3"/>
  <c r="N3" i="3"/>
  <c r="N10" i="3" s="1"/>
  <c r="O3" i="3"/>
  <c r="P3" i="3"/>
  <c r="Q3" i="3"/>
  <c r="R3" i="3"/>
  <c r="R9" i="3" s="1"/>
  <c r="S3" i="3"/>
  <c r="T3" i="3"/>
  <c r="U3" i="3"/>
  <c r="V3" i="3"/>
  <c r="V9" i="3" s="1"/>
  <c r="W3" i="3"/>
  <c r="A4" i="3"/>
  <c r="B4" i="3"/>
  <c r="C4" i="3"/>
  <c r="D4" i="3"/>
  <c r="E4" i="3"/>
  <c r="F4" i="3"/>
  <c r="G4" i="3"/>
  <c r="H4" i="3"/>
  <c r="I4" i="3"/>
  <c r="J4" i="3"/>
  <c r="K4" i="3"/>
  <c r="K10" i="3" s="1"/>
  <c r="L4" i="3"/>
  <c r="M4" i="3"/>
  <c r="N4" i="3"/>
  <c r="O4" i="3"/>
  <c r="O10" i="3" s="1"/>
  <c r="P4" i="3"/>
  <c r="Q4" i="3"/>
  <c r="R4" i="3"/>
  <c r="S4" i="3"/>
  <c r="S10" i="3" s="1"/>
  <c r="T4" i="3"/>
  <c r="U4" i="3"/>
  <c r="V4" i="3"/>
  <c r="W4" i="3"/>
  <c r="T10" i="3"/>
  <c r="R10" i="3"/>
  <c r="P10" i="3"/>
  <c r="L10" i="3"/>
  <c r="H10" i="3"/>
  <c r="G10" i="3"/>
  <c r="D10" i="3"/>
  <c r="W9" i="3"/>
  <c r="U9" i="3"/>
  <c r="T9" i="3"/>
  <c r="S9" i="3"/>
  <c r="Q9" i="3"/>
  <c r="P9" i="3"/>
  <c r="O9" i="3"/>
  <c r="M9" i="3"/>
  <c r="L9" i="3"/>
  <c r="K9" i="3"/>
  <c r="I9" i="3"/>
  <c r="H9" i="3"/>
  <c r="G9" i="3"/>
  <c r="E9" i="3"/>
  <c r="D9" i="3"/>
  <c r="D22" i="1"/>
  <c r="I26" i="2"/>
  <c r="Y26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D27" i="2"/>
  <c r="E26" i="2"/>
  <c r="F26" i="2"/>
  <c r="G26" i="2"/>
  <c r="H26" i="2"/>
  <c r="J26" i="2"/>
  <c r="K26" i="2"/>
  <c r="L26" i="2"/>
  <c r="M26" i="2"/>
  <c r="N26" i="2"/>
  <c r="O26" i="2"/>
  <c r="P26" i="2"/>
  <c r="Q26" i="2"/>
  <c r="R26" i="2"/>
  <c r="S26" i="2"/>
  <c r="T26" i="2"/>
  <c r="D26" i="2"/>
  <c r="Z27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Z23" i="1"/>
  <c r="Y22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D26" i="1" s="1"/>
  <c r="D23" i="1"/>
  <c r="D21" i="1"/>
  <c r="F9" i="4" l="1"/>
  <c r="J9" i="4"/>
  <c r="N9" i="4"/>
  <c r="R9" i="4"/>
  <c r="G9" i="4"/>
  <c r="K9" i="4"/>
  <c r="O9" i="4"/>
  <c r="S9" i="4"/>
  <c r="D9" i="4"/>
  <c r="H9" i="4"/>
  <c r="L9" i="4"/>
  <c r="P9" i="4"/>
  <c r="T9" i="4"/>
  <c r="E9" i="4"/>
  <c r="I9" i="4"/>
  <c r="M9" i="4"/>
  <c r="Q9" i="4"/>
  <c r="J10" i="3"/>
  <c r="F9" i="3"/>
  <c r="N9" i="3"/>
  <c r="Q10" i="3"/>
  <c r="M10" i="3"/>
  <c r="I10" i="3"/>
  <c r="E10" i="3"/>
  <c r="D30" i="2"/>
</calcChain>
</file>

<file path=xl/sharedStrings.xml><?xml version="1.0" encoding="utf-8"?>
<sst xmlns="http://schemas.openxmlformats.org/spreadsheetml/2006/main" count="538" uniqueCount="100">
  <si>
    <t>What is your relationship to the person being evaluated?</t>
  </si>
  <si>
    <t>Your Name</t>
  </si>
  <si>
    <t>What is your position?</t>
  </si>
  <si>
    <t>I would trust this person to be an example for others to follow regarding the 10 Life Critical Requirements.</t>
  </si>
  <si>
    <t>I would place this person in a position to enforce job-site work rules, fairly and consistently.</t>
  </si>
  <si>
    <t>I would place this person in a role that motivates others to trust and follow him/her.</t>
  </si>
  <si>
    <t>I would assign others to this person for development and mentoring.</t>
  </si>
  <si>
    <t>I would put this person in a position to set zero rework expectations.</t>
  </si>
  <si>
    <t>I would place this person in a role that would require effective communication between multiple groups.</t>
  </si>
  <si>
    <t>I would place this person in a position to communicate appropriately based on circumstances.</t>
  </si>
  <si>
    <t>I would trust this person as a representative of his/her work scope with site management and the client.</t>
  </si>
  <si>
    <t>I would place this person in a position to mitigate the hazards of a changing workplace.</t>
  </si>
  <si>
    <t>I would trust this person to build according to design, drawings and specifications.</t>
  </si>
  <si>
    <t>I would place this person in a role that would require the production and implementation of a strategic plan.</t>
  </si>
  <si>
    <t>I would trust this person to manage cost and schedule.</t>
  </si>
  <si>
    <t>I would place this person in a position to resolve conflict between team members.</t>
  </si>
  <si>
    <t>I would place this person in a position to identify why an employee may not be achieving desired results.</t>
  </si>
  <si>
    <t>I would be willing to assign this person to lead a challenging workforce and achieve team success.</t>
  </si>
  <si>
    <t>I would trust this person to give balanced feedback.</t>
  </si>
  <si>
    <t>I would place this person in a position to address craft competency requirements.</t>
  </si>
  <si>
    <t>I would promote this person if a position became available.</t>
  </si>
  <si>
    <t>I would trust that this person would succeed under a supervisor other than myself.</t>
  </si>
  <si>
    <t>Given what I know of this person's performance, I would always want him or her on my team.</t>
  </si>
  <si>
    <t>My supervisor models and enforces the 10 Life Critical requirements</t>
  </si>
  <si>
    <t>My supervisor enforces jobsite work rules fairly and consistently.</t>
  </si>
  <si>
    <t>The crew I'm on seems to trust, respect, and follow my supervisor.</t>
  </si>
  <si>
    <t>My supervisor takes time to answer questions and help me succeed.</t>
  </si>
  <si>
    <t>My supervisor sets clear expectations for zero rework.</t>
  </si>
  <si>
    <t>My supervisor effectively coordinates our work with other craft in the area.</t>
  </si>
  <si>
    <t>Based on my experience, my supervisor communicates well no matter the circumstances.</t>
  </si>
  <si>
    <t>My supervisor fairly represents our crews work to management.</t>
  </si>
  <si>
    <t>My supervisor strives to make our work area as safe as possible.</t>
  </si>
  <si>
    <t>My supervisor does not deviate from designs, drawings, and specifications without approval.</t>
  </si>
  <si>
    <t>My supervisor plans out our work well.</t>
  </si>
  <si>
    <t>My supervisor works to minimize wasted time.</t>
  </si>
  <si>
    <t>When there is conflict in my crew, my supervisor is able to resolve it in a fair and timely manner.</t>
  </si>
  <si>
    <t>My supervisor knows how to keep us productive.</t>
  </si>
  <si>
    <t>My supervisor would be equally successful leading a challenging or easy going work group.</t>
  </si>
  <si>
    <t>My supervisor lets us know when we are doing well and when we are not.</t>
  </si>
  <si>
    <t>My supervisor ensures our work group gets the necessary training to do our jobs.</t>
  </si>
  <si>
    <t>I regularly model and enforce the 10 Life Critical requirements</t>
  </si>
  <si>
    <t>I enforce jobsite work rules fairly and consistently.</t>
  </si>
  <si>
    <t>My crew seems to trust, repect, and follow me.</t>
  </si>
  <si>
    <t>I share my knowledge and experience as needed with my crew.</t>
  </si>
  <si>
    <t>I communicate the importance of zero rework on a daily basis.</t>
  </si>
  <si>
    <t>I coordinate the work appropriately with other craft in the area.</t>
  </si>
  <si>
    <t>I communicate appropriately with changing circumstances.</t>
  </si>
  <si>
    <t>I feel confident communicating updates on my work scope to any level of management.</t>
  </si>
  <si>
    <t>I know how to mitigate hazards before they become dangerous.</t>
  </si>
  <si>
    <t>I do not deviate from designs, drawings, and specifications without approval.</t>
  </si>
  <si>
    <t>I plan my crew's work well.</t>
  </si>
  <si>
    <t>I minimize cost and schedule impacts.</t>
  </si>
  <si>
    <t>I am confident in my ability to resolve conflict in a fair and timely manner.</t>
  </si>
  <si>
    <t>I am able to identify why my employees are not achieving the goals that I set out for them.</t>
  </si>
  <si>
    <t>I would accept the challenge of working with a difficult crew and would still succeed.</t>
  </si>
  <si>
    <t>I consistently give my crew performance feedback.</t>
  </si>
  <si>
    <t>I identify when training is required for my crew and create opportunities for them to receive the training.</t>
  </si>
  <si>
    <t>SupVis Total</t>
  </si>
  <si>
    <t>Crew Total</t>
  </si>
  <si>
    <t>Self Total</t>
  </si>
  <si>
    <t>Chad Trahan</t>
  </si>
  <si>
    <t>I am his/her supervisor or field engineer</t>
  </si>
  <si>
    <t>David Arabie</t>
  </si>
  <si>
    <t/>
  </si>
  <si>
    <t>Leonard Savastio</t>
  </si>
  <si>
    <t>I am evaluating myself</t>
  </si>
  <si>
    <t>Foreman</t>
  </si>
  <si>
    <t>He/She is my supervisor.</t>
  </si>
  <si>
    <t>Helper</t>
  </si>
  <si>
    <t>Crew Average</t>
  </si>
  <si>
    <t>Total Average</t>
  </si>
  <si>
    <t>Final R/Y/G Score</t>
  </si>
  <si>
    <t>Van, Harold</t>
  </si>
  <si>
    <t>Supt</t>
  </si>
  <si>
    <t>FE</t>
  </si>
  <si>
    <t>JM</t>
  </si>
  <si>
    <t>Harold Van</t>
  </si>
  <si>
    <t>Supervisor Average</t>
  </si>
  <si>
    <t>FM</t>
  </si>
  <si>
    <t>Sean Williams</t>
  </si>
  <si>
    <t>PF</t>
  </si>
  <si>
    <t>F</t>
  </si>
  <si>
    <t>Jeremy Monroe</t>
  </si>
  <si>
    <t>Key for Rating Scales</t>
  </si>
  <si>
    <t>1 = Would Not Recommend For Next Level</t>
  </si>
  <si>
    <t>2 = Needs Significant Development</t>
  </si>
  <si>
    <t>3 = Needs Moderate Development</t>
  </si>
  <si>
    <t>4 = Meets Expectations Of Current Position</t>
  </si>
  <si>
    <t>5 = Exceeds Expectations</t>
  </si>
  <si>
    <t>6 = Significantly Exceeds Expectations</t>
  </si>
  <si>
    <t>7 = Ready For Next Level</t>
  </si>
  <si>
    <t>Final R/Y/G Score Code</t>
  </si>
  <si>
    <t>&lt;60 = Red</t>
  </si>
  <si>
    <t>60-80 = Yellow</t>
  </si>
  <si>
    <t>&gt;80 = Green</t>
  </si>
  <si>
    <t>Juan Diaz</t>
  </si>
  <si>
    <t>Superintendent</t>
  </si>
  <si>
    <t>Lennard Van</t>
  </si>
  <si>
    <t>General Foreman</t>
  </si>
  <si>
    <t>Jouneyman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</si>
</sst>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42">
    <xf numFmtId="0" fontId="0" fillId="0" borderId="0" xfId="0"/>
    <xf numFmtId="2" fontId="0" fillId="0" borderId="10" xfId="0" applyNumberFormat="1" applyBorder="1" applyAlignment="1">
      <alignment horizontal="center" vertical="center" wrapText="1"/>
    </xf>
    <xf numFmtId="0" fontId="18" fillId="0" borderId="0" xfId="42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0" fillId="34" borderId="10" xfId="0" applyNumberForma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2" fontId="0" fillId="33" borderId="10" xfId="0" applyNumberFormat="1" applyFill="1" applyBorder="1" applyAlignment="1">
      <alignment horizontal="center" vertical="center" wrapText="1"/>
    </xf>
    <xf numFmtId="0" fontId="0" fillId="35" borderId="10" xfId="0" applyFill="1" applyBorder="1" applyAlignment="1">
      <alignment horizontal="center" vertical="center" wrapText="1"/>
    </xf>
    <xf numFmtId="2" fontId="16" fillId="33" borderId="1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2" fontId="0" fillId="35" borderId="10" xfId="0" applyNumberFormat="1" applyFill="1" applyBorder="1" applyAlignment="1">
      <alignment horizontal="center" vertical="center" wrapText="1"/>
    </xf>
    <xf numFmtId="0" fontId="18" fillId="0" borderId="10" xfId="42" applyBorder="1" applyAlignment="1">
      <alignment horizontal="center" vertical="center" wrapText="1"/>
    </xf>
    <xf numFmtId="0" fontId="18" fillId="35" borderId="10" xfId="42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18" fillId="0" borderId="0" xfId="42" applyBorder="1" applyAlignment="1">
      <alignment horizontal="center" vertical="center" wrapText="1"/>
    </xf>
    <xf numFmtId="0" fontId="19" fillId="0" borderId="0" xfId="42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33" borderId="15" xfId="0" applyFill="1" applyBorder="1" applyAlignment="1">
      <alignment horizontal="center" vertical="center" wrapText="1"/>
    </xf>
    <xf numFmtId="0" fontId="0" fillId="33" borderId="0" xfId="0" applyFill="1" applyBorder="1" applyAlignment="1">
      <alignment horizontal="center" vertical="center" wrapText="1"/>
    </xf>
    <xf numFmtId="0" fontId="0" fillId="33" borderId="16" xfId="0" applyFill="1" applyBorder="1" applyAlignment="1">
      <alignment horizontal="center" vertical="center" wrapText="1"/>
    </xf>
    <xf numFmtId="0" fontId="0" fillId="34" borderId="15" xfId="0" applyFill="1" applyBorder="1" applyAlignment="1">
      <alignment horizontal="center" vertical="center" wrapText="1"/>
    </xf>
    <xf numFmtId="0" fontId="0" fillId="34" borderId="0" xfId="0" applyFill="1" applyBorder="1" applyAlignment="1">
      <alignment horizontal="center" vertical="center" wrapText="1"/>
    </xf>
    <xf numFmtId="0" fontId="0" fillId="34" borderId="16" xfId="0" applyFill="1" applyBorder="1" applyAlignment="1">
      <alignment horizontal="center" vertical="center" wrapText="1"/>
    </xf>
    <xf numFmtId="0" fontId="0" fillId="34" borderId="17" xfId="0" applyFill="1" applyBorder="1" applyAlignment="1">
      <alignment horizontal="center" vertical="center" wrapText="1"/>
    </xf>
    <xf numFmtId="0" fontId="0" fillId="34" borderId="18" xfId="0" applyFill="1" applyBorder="1" applyAlignment="1">
      <alignment horizontal="center" vertical="center" wrapText="1"/>
    </xf>
    <xf numFmtId="0" fontId="0" fillId="34" borderId="19" xfId="0" applyFill="1" applyBorder="1" applyAlignment="1">
      <alignment horizontal="center" vertical="center" wrapText="1"/>
    </xf>
    <xf numFmtId="0" fontId="0" fillId="35" borderId="15" xfId="0" applyFill="1" applyBorder="1" applyAlignment="1">
      <alignment horizontal="center" vertical="center" wrapText="1"/>
    </xf>
    <xf numFmtId="0" fontId="0" fillId="35" borderId="0" xfId="0" applyFill="1" applyBorder="1" applyAlignment="1">
      <alignment horizontal="center" vertical="center" wrapText="1"/>
    </xf>
    <xf numFmtId="0" fontId="0" fillId="35" borderId="16" xfId="0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2" fontId="16" fillId="35" borderId="10" xfId="0" applyNumberFormat="1" applyFont="1" applyFill="1" applyBorder="1" applyAlignment="1">
      <alignment horizontal="center" vertic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3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0"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llmann/AppData/Local/Microsoft/Windows/Temporary%20Internet%20Files/Content.IE5/2GS8WI43/export-46491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llmann/AppData/Local/Microsoft/Windows/Temporary%20Internet%20Files/Content.IE5/TVVBH5U3/export-46492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1"/>
    </sheetNames>
    <sheetDataSet>
      <sheetData sheetId="0" refreshError="1">
        <row r="2">
          <cell r="A2" t="str">
            <v>I am evaluating myself</v>
          </cell>
          <cell r="B2" t="str">
            <v>Sean Williams</v>
          </cell>
          <cell r="D2">
            <v>7</v>
          </cell>
          <cell r="E2">
            <v>6</v>
          </cell>
          <cell r="F2">
            <v>5</v>
          </cell>
          <cell r="G2">
            <v>6</v>
          </cell>
          <cell r="H2">
            <v>6</v>
          </cell>
          <cell r="I2">
            <v>6</v>
          </cell>
          <cell r="J2">
            <v>6</v>
          </cell>
          <cell r="K2">
            <v>7</v>
          </cell>
          <cell r="L2">
            <v>6</v>
          </cell>
          <cell r="M2">
            <v>6</v>
          </cell>
          <cell r="N2">
            <v>5</v>
          </cell>
          <cell r="O2">
            <v>4</v>
          </cell>
          <cell r="P2">
            <v>6</v>
          </cell>
          <cell r="Q2">
            <v>6</v>
          </cell>
          <cell r="R2">
            <v>7</v>
          </cell>
          <cell r="S2">
            <v>6</v>
          </cell>
          <cell r="T2">
            <v>5</v>
          </cell>
        </row>
        <row r="3">
          <cell r="A3" t="str">
            <v>I am his/her supervisor or field engineer</v>
          </cell>
          <cell r="B3" t="str">
            <v>David Arabie</v>
          </cell>
          <cell r="C3" t="str">
            <v>Superintendent</v>
          </cell>
          <cell r="D3">
            <v>5</v>
          </cell>
          <cell r="E3">
            <v>5</v>
          </cell>
          <cell r="F3">
            <v>4</v>
          </cell>
          <cell r="G3">
            <v>4</v>
          </cell>
          <cell r="H3">
            <v>5</v>
          </cell>
          <cell r="I3">
            <v>3</v>
          </cell>
          <cell r="J3">
            <v>4</v>
          </cell>
          <cell r="K3">
            <v>3</v>
          </cell>
          <cell r="L3">
            <v>4</v>
          </cell>
          <cell r="M3">
            <v>3</v>
          </cell>
          <cell r="N3">
            <v>2</v>
          </cell>
          <cell r="O3">
            <v>3</v>
          </cell>
          <cell r="P3">
            <v>4</v>
          </cell>
          <cell r="Q3">
            <v>5</v>
          </cell>
          <cell r="R3">
            <v>4</v>
          </cell>
          <cell r="S3">
            <v>4</v>
          </cell>
          <cell r="T3">
            <v>4</v>
          </cell>
          <cell r="U3">
            <v>4</v>
          </cell>
          <cell r="V3">
            <v>5</v>
          </cell>
          <cell r="W3">
            <v>6</v>
          </cell>
        </row>
        <row r="4">
          <cell r="A4" t="str">
            <v>I am his/her supervisor or field engineer</v>
          </cell>
          <cell r="B4" t="str">
            <v>Lennard Van</v>
          </cell>
          <cell r="C4" t="str">
            <v>General Foreman</v>
          </cell>
          <cell r="D4">
            <v>4</v>
          </cell>
          <cell r="E4">
            <v>4</v>
          </cell>
          <cell r="F4">
            <v>5</v>
          </cell>
          <cell r="G4">
            <v>5</v>
          </cell>
          <cell r="H4">
            <v>4</v>
          </cell>
          <cell r="I4">
            <v>4</v>
          </cell>
          <cell r="J4">
            <v>5</v>
          </cell>
          <cell r="K4">
            <v>4</v>
          </cell>
          <cell r="L4">
            <v>5</v>
          </cell>
          <cell r="M4">
            <v>5</v>
          </cell>
          <cell r="N4">
            <v>3</v>
          </cell>
          <cell r="O4">
            <v>1</v>
          </cell>
          <cell r="P4">
            <v>4</v>
          </cell>
          <cell r="Q4">
            <v>4</v>
          </cell>
          <cell r="R4">
            <v>4</v>
          </cell>
          <cell r="S4">
            <v>5</v>
          </cell>
          <cell r="T4">
            <v>4</v>
          </cell>
          <cell r="U4">
            <v>2</v>
          </cell>
          <cell r="V4">
            <v>4</v>
          </cell>
          <cell r="W4">
            <v>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1"/>
    </sheetNames>
    <sheetDataSet>
      <sheetData sheetId="0" refreshError="1">
        <row r="2">
          <cell r="A2" t="str">
            <v>I am evaluating myself</v>
          </cell>
          <cell r="B2" t="str">
            <v>Jeremy Monroe</v>
          </cell>
          <cell r="C2" t="str">
            <v/>
          </cell>
          <cell r="D2">
            <v>6</v>
          </cell>
          <cell r="E2">
            <v>6</v>
          </cell>
          <cell r="F2">
            <v>5</v>
          </cell>
          <cell r="G2">
            <v>6</v>
          </cell>
          <cell r="H2">
            <v>5</v>
          </cell>
          <cell r="I2">
            <v>6</v>
          </cell>
          <cell r="J2">
            <v>6</v>
          </cell>
          <cell r="K2">
            <v>5</v>
          </cell>
          <cell r="L2">
            <v>6</v>
          </cell>
          <cell r="M2">
            <v>7</v>
          </cell>
          <cell r="N2">
            <v>5</v>
          </cell>
          <cell r="O2">
            <v>6</v>
          </cell>
          <cell r="P2">
            <v>6</v>
          </cell>
          <cell r="Q2">
            <v>6</v>
          </cell>
          <cell r="R2">
            <v>6</v>
          </cell>
          <cell r="S2">
            <v>6</v>
          </cell>
          <cell r="T2">
            <v>5</v>
          </cell>
        </row>
        <row r="3">
          <cell r="A3" t="str">
            <v>I am his/her supervisor or field engineer</v>
          </cell>
          <cell r="B3" t="str">
            <v>David Arabie</v>
          </cell>
          <cell r="C3" t="str">
            <v>Superintendent</v>
          </cell>
          <cell r="D3">
            <v>3</v>
          </cell>
          <cell r="E3">
            <v>4</v>
          </cell>
          <cell r="F3">
            <v>3</v>
          </cell>
          <cell r="G3">
            <v>5</v>
          </cell>
          <cell r="H3">
            <v>5</v>
          </cell>
          <cell r="I3">
            <v>2</v>
          </cell>
          <cell r="J3">
            <v>3</v>
          </cell>
          <cell r="K3">
            <v>3</v>
          </cell>
          <cell r="L3">
            <v>4</v>
          </cell>
          <cell r="M3">
            <v>5</v>
          </cell>
          <cell r="N3">
            <v>5</v>
          </cell>
          <cell r="O3">
            <v>4</v>
          </cell>
          <cell r="P3">
            <v>2</v>
          </cell>
          <cell r="Q3">
            <v>5</v>
          </cell>
          <cell r="R3">
            <v>3</v>
          </cell>
          <cell r="S3">
            <v>5</v>
          </cell>
          <cell r="T3">
            <v>5</v>
          </cell>
          <cell r="U3">
            <v>3</v>
          </cell>
          <cell r="V3">
            <v>4</v>
          </cell>
          <cell r="W3">
            <v>4</v>
          </cell>
        </row>
        <row r="4">
          <cell r="A4" t="str">
            <v>I am his/her supervisor or field engineer</v>
          </cell>
          <cell r="B4" t="str">
            <v>bradley sims</v>
          </cell>
          <cell r="C4" t="str">
            <v>General Foreman</v>
          </cell>
          <cell r="D4">
            <v>4</v>
          </cell>
          <cell r="E4">
            <v>4</v>
          </cell>
          <cell r="F4">
            <v>4</v>
          </cell>
          <cell r="G4">
            <v>4</v>
          </cell>
          <cell r="H4">
            <v>4</v>
          </cell>
          <cell r="I4">
            <v>4</v>
          </cell>
          <cell r="J4">
            <v>4</v>
          </cell>
          <cell r="K4">
            <v>4</v>
          </cell>
          <cell r="L4">
            <v>4</v>
          </cell>
          <cell r="M4">
            <v>4</v>
          </cell>
          <cell r="N4">
            <v>4</v>
          </cell>
          <cell r="O4">
            <v>4</v>
          </cell>
          <cell r="P4">
            <v>4</v>
          </cell>
          <cell r="Q4">
            <v>4</v>
          </cell>
          <cell r="R4">
            <v>4</v>
          </cell>
          <cell r="S4">
            <v>4</v>
          </cell>
          <cell r="T4">
            <v>4</v>
          </cell>
          <cell r="U4">
            <v>4</v>
          </cell>
          <cell r="V4">
            <v>4</v>
          </cell>
          <cell r="W4">
            <v>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5"/>
  <sheetViews>
    <sheetView topLeftCell="M1" workbookViewId="0">
      <selection activeCell="X1" sqref="X1:Z1048576"/>
    </sheetView>
  </sheetViews>
  <sheetFormatPr defaultRowHeight="15" x14ac:dyDescent="0.25"/>
  <cols>
    <col min="1" max="1" width="17" style="3" customWidth="1"/>
    <col min="2" max="2" width="16.7109375" style="3" customWidth="1"/>
    <col min="3" max="3" width="9.140625" style="3"/>
    <col min="4" max="23" width="14.7109375" style="3" customWidth="1"/>
    <col min="24" max="26" width="9.140625" style="3" hidden="1" customWidth="1"/>
    <col min="27" max="27" width="9.140625" style="3" customWidth="1"/>
    <col min="28" max="16384" width="9.140625" style="3"/>
  </cols>
  <sheetData>
    <row r="1" spans="1:26" ht="69.75" customHeight="1" x14ac:dyDescent="0.25">
      <c r="A1" s="39" t="s">
        <v>60</v>
      </c>
      <c r="B1" s="40"/>
      <c r="C1" s="40"/>
      <c r="D1" s="21" t="s">
        <v>81</v>
      </c>
      <c r="E1" s="21" t="s">
        <v>80</v>
      </c>
      <c r="F1" s="22"/>
      <c r="G1" s="21"/>
    </row>
    <row r="2" spans="1:26" ht="89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57</v>
      </c>
      <c r="Y2" s="2" t="s">
        <v>58</v>
      </c>
      <c r="Z2" s="2" t="s">
        <v>59</v>
      </c>
    </row>
    <row r="3" spans="1:26" ht="38.25" x14ac:dyDescent="0.25">
      <c r="A3" s="2" t="s">
        <v>61</v>
      </c>
      <c r="B3" s="2" t="s">
        <v>62</v>
      </c>
      <c r="C3" s="20" t="s">
        <v>73</v>
      </c>
      <c r="D3" s="15">
        <v>6</v>
      </c>
      <c r="E3" s="15">
        <v>4</v>
      </c>
      <c r="F3" s="15">
        <v>6</v>
      </c>
      <c r="G3" s="15">
        <v>6</v>
      </c>
      <c r="H3" s="15">
        <v>7</v>
      </c>
      <c r="I3" s="15">
        <v>6</v>
      </c>
      <c r="J3" s="15">
        <v>6</v>
      </c>
      <c r="K3" s="15">
        <v>7</v>
      </c>
      <c r="L3" s="15">
        <v>5</v>
      </c>
      <c r="M3" s="15">
        <v>6</v>
      </c>
      <c r="N3" s="15">
        <v>5</v>
      </c>
      <c r="O3" s="15">
        <v>5</v>
      </c>
      <c r="P3" s="16">
        <v>3</v>
      </c>
      <c r="Q3" s="16">
        <v>3</v>
      </c>
      <c r="R3" s="15">
        <v>4</v>
      </c>
      <c r="S3" s="15">
        <v>4</v>
      </c>
      <c r="T3" s="15">
        <v>4</v>
      </c>
      <c r="U3" s="15">
        <v>5</v>
      </c>
      <c r="V3" s="15">
        <v>6</v>
      </c>
      <c r="W3" s="15">
        <v>6</v>
      </c>
      <c r="X3" s="2">
        <v>76.285714285799997</v>
      </c>
      <c r="Y3" s="2">
        <v>0</v>
      </c>
      <c r="Z3" s="2">
        <v>0</v>
      </c>
    </row>
    <row r="4" spans="1:26" ht="38.25" x14ac:dyDescent="0.25">
      <c r="A4" s="2" t="s">
        <v>61</v>
      </c>
      <c r="B4" s="2" t="s">
        <v>64</v>
      </c>
      <c r="C4" s="20" t="s">
        <v>74</v>
      </c>
      <c r="D4" s="15">
        <v>5</v>
      </c>
      <c r="E4" s="15">
        <v>5</v>
      </c>
      <c r="F4" s="15">
        <v>4</v>
      </c>
      <c r="G4" s="15">
        <v>4</v>
      </c>
      <c r="H4" s="15">
        <v>4</v>
      </c>
      <c r="I4" s="15">
        <v>5</v>
      </c>
      <c r="J4" s="15">
        <v>4</v>
      </c>
      <c r="K4" s="15">
        <v>4</v>
      </c>
      <c r="L4" s="15">
        <v>5</v>
      </c>
      <c r="M4" s="15">
        <v>5</v>
      </c>
      <c r="N4" s="15">
        <v>4</v>
      </c>
      <c r="O4" s="15">
        <v>4</v>
      </c>
      <c r="P4" s="15">
        <v>5</v>
      </c>
      <c r="Q4" s="15">
        <v>5</v>
      </c>
      <c r="R4" s="15">
        <v>5</v>
      </c>
      <c r="S4" s="15">
        <v>5</v>
      </c>
      <c r="T4" s="15">
        <v>4</v>
      </c>
      <c r="U4" s="15">
        <v>4</v>
      </c>
      <c r="V4" s="15">
        <v>4</v>
      </c>
      <c r="W4" s="15">
        <v>4</v>
      </c>
      <c r="X4" s="2">
        <v>63.428571428700003</v>
      </c>
      <c r="Y4" s="2">
        <v>0</v>
      </c>
      <c r="Z4" s="2">
        <v>0</v>
      </c>
    </row>
    <row r="5" spans="1:26" s="17" customFormat="1" ht="135" x14ac:dyDescent="0.25">
      <c r="A5" s="19"/>
      <c r="B5" s="19"/>
      <c r="C5" s="19"/>
      <c r="D5" s="7" t="s">
        <v>40</v>
      </c>
      <c r="E5" s="7" t="s">
        <v>41</v>
      </c>
      <c r="F5" s="7" t="s">
        <v>42</v>
      </c>
      <c r="G5" s="7" t="s">
        <v>43</v>
      </c>
      <c r="H5" s="7" t="s">
        <v>44</v>
      </c>
      <c r="I5" s="7" t="s">
        <v>45</v>
      </c>
      <c r="J5" s="7" t="s">
        <v>46</v>
      </c>
      <c r="K5" s="7" t="s">
        <v>47</v>
      </c>
      <c r="L5" s="7" t="s">
        <v>48</v>
      </c>
      <c r="M5" s="7" t="s">
        <v>49</v>
      </c>
      <c r="N5" s="7" t="s">
        <v>50</v>
      </c>
      <c r="O5" s="7" t="s">
        <v>51</v>
      </c>
      <c r="P5" s="7" t="s">
        <v>52</v>
      </c>
      <c r="Q5" s="7" t="s">
        <v>53</v>
      </c>
      <c r="R5" s="7" t="s">
        <v>54</v>
      </c>
      <c r="S5" s="7" t="s">
        <v>55</v>
      </c>
      <c r="T5" s="7" t="s">
        <v>56</v>
      </c>
      <c r="U5" s="19"/>
      <c r="V5" s="19"/>
      <c r="W5" s="19"/>
      <c r="X5" s="19"/>
      <c r="Y5" s="19"/>
      <c r="Z5" s="19"/>
    </row>
    <row r="6" spans="1:26" ht="25.5" x14ac:dyDescent="0.25">
      <c r="A6" s="2" t="s">
        <v>65</v>
      </c>
      <c r="B6" s="2" t="s">
        <v>60</v>
      </c>
      <c r="C6" s="2" t="s">
        <v>66</v>
      </c>
      <c r="D6" s="15">
        <v>7</v>
      </c>
      <c r="E6" s="15">
        <v>6</v>
      </c>
      <c r="F6" s="15">
        <v>6</v>
      </c>
      <c r="G6" s="15">
        <v>7</v>
      </c>
      <c r="H6" s="15">
        <v>7</v>
      </c>
      <c r="I6" s="15">
        <v>6</v>
      </c>
      <c r="J6" s="15">
        <v>7</v>
      </c>
      <c r="K6" s="15">
        <v>7</v>
      </c>
      <c r="L6" s="15">
        <v>6</v>
      </c>
      <c r="M6" s="15">
        <v>7</v>
      </c>
      <c r="N6" s="15">
        <v>6</v>
      </c>
      <c r="O6" s="15">
        <v>6</v>
      </c>
      <c r="P6" s="15">
        <v>6</v>
      </c>
      <c r="Q6" s="15">
        <v>7</v>
      </c>
      <c r="R6" s="15">
        <v>7</v>
      </c>
      <c r="S6" s="15">
        <v>6</v>
      </c>
      <c r="T6" s="15">
        <v>5</v>
      </c>
      <c r="U6" s="2" t="s">
        <v>63</v>
      </c>
      <c r="V6" s="2" t="s">
        <v>63</v>
      </c>
      <c r="W6" s="2" t="s">
        <v>63</v>
      </c>
      <c r="X6" s="2">
        <v>0</v>
      </c>
      <c r="Y6" s="2">
        <v>0</v>
      </c>
      <c r="Z6" s="2">
        <v>91.478991597100006</v>
      </c>
    </row>
    <row r="7" spans="1:26" s="17" customFormat="1" ht="150" x14ac:dyDescent="0.25">
      <c r="A7" s="19"/>
      <c r="B7" s="19"/>
      <c r="C7" s="19"/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33</v>
      </c>
      <c r="O7" s="7" t="s">
        <v>34</v>
      </c>
      <c r="P7" s="7" t="s">
        <v>35</v>
      </c>
      <c r="Q7" s="7" t="s">
        <v>36</v>
      </c>
      <c r="R7" s="7" t="s">
        <v>37</v>
      </c>
      <c r="S7" s="7" t="s">
        <v>38</v>
      </c>
      <c r="T7" s="7" t="s">
        <v>39</v>
      </c>
      <c r="U7" s="19"/>
      <c r="V7" s="19"/>
      <c r="W7" s="19"/>
      <c r="X7" s="19"/>
      <c r="Y7" s="19"/>
      <c r="Z7" s="19"/>
    </row>
    <row r="8" spans="1:26" ht="25.5" x14ac:dyDescent="0.25">
      <c r="A8" s="2" t="s">
        <v>67</v>
      </c>
      <c r="B8" s="2" t="s">
        <v>63</v>
      </c>
      <c r="C8" s="2" t="s">
        <v>68</v>
      </c>
      <c r="D8" s="15">
        <v>7</v>
      </c>
      <c r="E8" s="15">
        <v>6</v>
      </c>
      <c r="F8" s="15">
        <v>4</v>
      </c>
      <c r="G8" s="15">
        <v>6</v>
      </c>
      <c r="H8" s="15">
        <v>4</v>
      </c>
      <c r="I8" s="16">
        <v>3</v>
      </c>
      <c r="J8" s="16">
        <v>3</v>
      </c>
      <c r="K8" s="15">
        <v>6</v>
      </c>
      <c r="L8" s="15">
        <v>7</v>
      </c>
      <c r="M8" s="15">
        <v>7</v>
      </c>
      <c r="N8" s="16">
        <v>2</v>
      </c>
      <c r="O8" s="16">
        <v>3</v>
      </c>
      <c r="P8" s="15">
        <v>4</v>
      </c>
      <c r="Q8" s="15">
        <v>4</v>
      </c>
      <c r="R8" s="15">
        <v>4</v>
      </c>
      <c r="S8" s="15">
        <v>6</v>
      </c>
      <c r="T8" s="15">
        <v>5</v>
      </c>
      <c r="U8" s="2" t="s">
        <v>63</v>
      </c>
      <c r="V8" s="2" t="s">
        <v>63</v>
      </c>
      <c r="W8" s="2" t="s">
        <v>63</v>
      </c>
      <c r="X8" s="2">
        <v>0</v>
      </c>
      <c r="Y8" s="2">
        <v>70.420168067299997</v>
      </c>
      <c r="Z8" s="2">
        <v>0</v>
      </c>
    </row>
    <row r="9" spans="1:26" ht="25.5" x14ac:dyDescent="0.25">
      <c r="A9" s="2" t="s">
        <v>67</v>
      </c>
      <c r="B9" s="2" t="s">
        <v>63</v>
      </c>
      <c r="C9" s="2" t="s">
        <v>68</v>
      </c>
      <c r="D9" s="15">
        <v>7</v>
      </c>
      <c r="E9" s="16">
        <v>1</v>
      </c>
      <c r="F9" s="15">
        <v>7</v>
      </c>
      <c r="G9" s="15">
        <v>7</v>
      </c>
      <c r="H9" s="15">
        <v>6</v>
      </c>
      <c r="I9" s="15">
        <v>7</v>
      </c>
      <c r="J9" s="15">
        <v>7</v>
      </c>
      <c r="K9" s="15">
        <v>7</v>
      </c>
      <c r="L9" s="15">
        <v>7</v>
      </c>
      <c r="M9" s="15">
        <v>7</v>
      </c>
      <c r="N9" s="15">
        <v>7</v>
      </c>
      <c r="O9" s="15">
        <v>7</v>
      </c>
      <c r="P9" s="15">
        <v>7</v>
      </c>
      <c r="Q9" s="15">
        <v>7</v>
      </c>
      <c r="R9" s="15">
        <v>7</v>
      </c>
      <c r="S9" s="15">
        <v>6</v>
      </c>
      <c r="T9" s="15">
        <v>6</v>
      </c>
      <c r="U9" s="2" t="s">
        <v>63</v>
      </c>
      <c r="V9" s="2" t="s">
        <v>63</v>
      </c>
      <c r="W9" s="2" t="s">
        <v>63</v>
      </c>
      <c r="X9" s="2">
        <v>0</v>
      </c>
      <c r="Y9" s="2">
        <v>90.159663866100004</v>
      </c>
      <c r="Z9" s="2">
        <v>0</v>
      </c>
    </row>
    <row r="10" spans="1:26" ht="25.5" x14ac:dyDescent="0.25">
      <c r="A10" s="2" t="s">
        <v>67</v>
      </c>
      <c r="B10" s="2" t="s">
        <v>63</v>
      </c>
      <c r="C10" s="20" t="s">
        <v>75</v>
      </c>
      <c r="D10" s="15">
        <v>7</v>
      </c>
      <c r="E10" s="16">
        <v>1</v>
      </c>
      <c r="F10" s="15">
        <v>7</v>
      </c>
      <c r="G10" s="15">
        <v>7</v>
      </c>
      <c r="H10" s="15">
        <v>7</v>
      </c>
      <c r="I10" s="15">
        <v>7</v>
      </c>
      <c r="J10" s="15">
        <v>7</v>
      </c>
      <c r="K10" s="15">
        <v>7</v>
      </c>
      <c r="L10" s="15">
        <v>7</v>
      </c>
      <c r="M10" s="15">
        <v>7</v>
      </c>
      <c r="N10" s="15">
        <v>7</v>
      </c>
      <c r="O10" s="15">
        <v>6</v>
      </c>
      <c r="P10" s="15">
        <v>7</v>
      </c>
      <c r="Q10" s="15">
        <v>7</v>
      </c>
      <c r="R10" s="15">
        <v>6</v>
      </c>
      <c r="S10" s="15">
        <v>7</v>
      </c>
      <c r="T10" s="15">
        <v>6</v>
      </c>
      <c r="U10" s="2" t="s">
        <v>63</v>
      </c>
      <c r="V10" s="2" t="s">
        <v>63</v>
      </c>
      <c r="W10" s="2" t="s">
        <v>63</v>
      </c>
      <c r="X10" s="2">
        <v>0</v>
      </c>
      <c r="Y10" s="2">
        <v>90.731092437499996</v>
      </c>
      <c r="Z10" s="2">
        <v>0</v>
      </c>
    </row>
    <row r="11" spans="1:26" ht="25.5" x14ac:dyDescent="0.25">
      <c r="A11" s="2" t="s">
        <v>67</v>
      </c>
      <c r="B11" s="2" t="s">
        <v>63</v>
      </c>
      <c r="C11" s="2" t="s">
        <v>68</v>
      </c>
      <c r="D11" s="15">
        <v>7</v>
      </c>
      <c r="E11" s="16">
        <v>2</v>
      </c>
      <c r="F11" s="15">
        <v>7</v>
      </c>
      <c r="G11" s="15">
        <v>7</v>
      </c>
      <c r="H11" s="15">
        <v>6</v>
      </c>
      <c r="I11" s="15">
        <v>7</v>
      </c>
      <c r="J11" s="15">
        <v>7</v>
      </c>
      <c r="K11" s="15">
        <v>7</v>
      </c>
      <c r="L11" s="15">
        <v>7</v>
      </c>
      <c r="M11" s="15">
        <v>7</v>
      </c>
      <c r="N11" s="15">
        <v>7</v>
      </c>
      <c r="O11" s="15">
        <v>6</v>
      </c>
      <c r="P11" s="15">
        <v>7</v>
      </c>
      <c r="Q11" s="15">
        <v>7</v>
      </c>
      <c r="R11" s="15">
        <v>6</v>
      </c>
      <c r="S11" s="15">
        <v>7</v>
      </c>
      <c r="T11" s="15">
        <v>6</v>
      </c>
      <c r="U11" s="2" t="s">
        <v>63</v>
      </c>
      <c r="V11" s="2" t="s">
        <v>63</v>
      </c>
      <c r="W11" s="2" t="s">
        <v>63</v>
      </c>
      <c r="X11" s="2">
        <v>0</v>
      </c>
      <c r="Y11" s="2">
        <v>91.016806723200006</v>
      </c>
      <c r="Z11" s="2">
        <v>0</v>
      </c>
    </row>
    <row r="12" spans="1:26" ht="25.5" x14ac:dyDescent="0.25">
      <c r="A12" s="2" t="s">
        <v>67</v>
      </c>
      <c r="B12" s="2" t="s">
        <v>63</v>
      </c>
      <c r="C12" s="2" t="s">
        <v>68</v>
      </c>
      <c r="D12" s="15">
        <v>5</v>
      </c>
      <c r="E12" s="15">
        <v>6</v>
      </c>
      <c r="F12" s="15">
        <v>5</v>
      </c>
      <c r="G12" s="15">
        <v>7</v>
      </c>
      <c r="H12" s="15">
        <v>6</v>
      </c>
      <c r="I12" s="15">
        <v>4</v>
      </c>
      <c r="J12" s="15">
        <v>7</v>
      </c>
      <c r="K12" s="15">
        <v>6</v>
      </c>
      <c r="L12" s="15">
        <v>6</v>
      </c>
      <c r="M12" s="15">
        <v>5</v>
      </c>
      <c r="N12" s="15">
        <v>6</v>
      </c>
      <c r="O12" s="15">
        <v>4</v>
      </c>
      <c r="P12" s="15">
        <v>6</v>
      </c>
      <c r="Q12" s="15">
        <v>6</v>
      </c>
      <c r="R12" s="15">
        <v>6</v>
      </c>
      <c r="S12" s="15">
        <v>7</v>
      </c>
      <c r="T12" s="15">
        <v>6</v>
      </c>
      <c r="U12" s="2" t="s">
        <v>63</v>
      </c>
      <c r="V12" s="2" t="s">
        <v>63</v>
      </c>
      <c r="W12" s="2" t="s">
        <v>63</v>
      </c>
      <c r="X12" s="2">
        <v>0</v>
      </c>
      <c r="Y12" s="2">
        <v>81.277310924399998</v>
      </c>
      <c r="Z12" s="2">
        <v>0</v>
      </c>
    </row>
    <row r="13" spans="1:26" ht="25.5" x14ac:dyDescent="0.25">
      <c r="A13" s="2" t="s">
        <v>67</v>
      </c>
      <c r="B13" s="2" t="s">
        <v>63</v>
      </c>
      <c r="C13" s="20" t="s">
        <v>75</v>
      </c>
      <c r="D13" s="15">
        <v>6</v>
      </c>
      <c r="E13" s="15">
        <v>6</v>
      </c>
      <c r="F13" s="15">
        <v>6</v>
      </c>
      <c r="G13" s="15">
        <v>6</v>
      </c>
      <c r="H13" s="15">
        <v>5</v>
      </c>
      <c r="I13" s="15">
        <v>5</v>
      </c>
      <c r="J13" s="15">
        <v>5</v>
      </c>
      <c r="K13" s="15">
        <v>6</v>
      </c>
      <c r="L13" s="15">
        <v>6</v>
      </c>
      <c r="M13" s="15">
        <v>5</v>
      </c>
      <c r="N13" s="15">
        <v>5</v>
      </c>
      <c r="O13" s="15">
        <v>5</v>
      </c>
      <c r="P13" s="16">
        <v>3</v>
      </c>
      <c r="Q13" s="15">
        <v>5</v>
      </c>
      <c r="R13" s="15">
        <v>4</v>
      </c>
      <c r="S13" s="15">
        <v>5</v>
      </c>
      <c r="T13" s="15">
        <v>5</v>
      </c>
      <c r="U13" s="2" t="s">
        <v>63</v>
      </c>
      <c r="V13" s="2" t="s">
        <v>63</v>
      </c>
      <c r="W13" s="2" t="s">
        <v>63</v>
      </c>
      <c r="X13" s="2">
        <v>0</v>
      </c>
      <c r="Y13" s="2">
        <v>74.899159663800006</v>
      </c>
      <c r="Z13" s="2">
        <v>0</v>
      </c>
    </row>
    <row r="14" spans="1:26" ht="25.5" x14ac:dyDescent="0.25">
      <c r="A14" s="2" t="s">
        <v>67</v>
      </c>
      <c r="B14" s="2"/>
      <c r="C14" s="20" t="s">
        <v>75</v>
      </c>
      <c r="D14" s="15">
        <v>6</v>
      </c>
      <c r="E14" s="15">
        <v>6</v>
      </c>
      <c r="F14" s="15">
        <v>6</v>
      </c>
      <c r="G14" s="15">
        <v>6</v>
      </c>
      <c r="H14" s="16">
        <v>3</v>
      </c>
      <c r="I14" s="15">
        <v>6</v>
      </c>
      <c r="J14" s="15">
        <v>5</v>
      </c>
      <c r="K14" s="15">
        <v>6</v>
      </c>
      <c r="L14" s="15">
        <v>6</v>
      </c>
      <c r="M14" s="15">
        <v>5</v>
      </c>
      <c r="N14" s="15">
        <v>6</v>
      </c>
      <c r="O14" s="15">
        <v>5</v>
      </c>
      <c r="P14" s="15">
        <v>6</v>
      </c>
      <c r="Q14" s="15">
        <v>6</v>
      </c>
      <c r="R14" s="15">
        <v>5</v>
      </c>
      <c r="S14" s="15">
        <v>6</v>
      </c>
      <c r="T14" s="15">
        <v>4</v>
      </c>
      <c r="U14" s="2" t="s">
        <v>63</v>
      </c>
      <c r="V14" s="2" t="s">
        <v>63</v>
      </c>
      <c r="W14" s="2" t="s">
        <v>63</v>
      </c>
      <c r="X14" s="2">
        <v>0</v>
      </c>
      <c r="Y14" s="2">
        <v>78.731092436899999</v>
      </c>
      <c r="Z14" s="2">
        <v>0</v>
      </c>
    </row>
    <row r="15" spans="1:26" ht="25.5" x14ac:dyDescent="0.25">
      <c r="A15" s="2" t="s">
        <v>67</v>
      </c>
      <c r="B15" s="2"/>
      <c r="C15" s="20" t="s">
        <v>75</v>
      </c>
      <c r="D15" s="15">
        <v>6</v>
      </c>
      <c r="E15" s="15">
        <v>6</v>
      </c>
      <c r="F15" s="15">
        <v>7</v>
      </c>
      <c r="G15" s="15">
        <v>7</v>
      </c>
      <c r="H15" s="15">
        <v>6</v>
      </c>
      <c r="I15" s="15">
        <v>5</v>
      </c>
      <c r="J15" s="15">
        <v>6</v>
      </c>
      <c r="K15" s="15">
        <v>6</v>
      </c>
      <c r="L15" s="15">
        <v>7</v>
      </c>
      <c r="M15" s="15">
        <v>7</v>
      </c>
      <c r="N15" s="15">
        <v>6</v>
      </c>
      <c r="O15" s="15">
        <v>5</v>
      </c>
      <c r="P15" s="15">
        <v>5</v>
      </c>
      <c r="Q15" s="15">
        <v>6</v>
      </c>
      <c r="R15" s="15">
        <v>7</v>
      </c>
      <c r="S15" s="15">
        <v>6</v>
      </c>
      <c r="T15" s="15">
        <v>4</v>
      </c>
      <c r="U15" s="2" t="s">
        <v>63</v>
      </c>
      <c r="V15" s="2" t="s">
        <v>63</v>
      </c>
      <c r="W15" s="2" t="s">
        <v>63</v>
      </c>
      <c r="X15" s="2">
        <v>0</v>
      </c>
      <c r="Y15" s="2">
        <v>87.000000000100002</v>
      </c>
      <c r="Z15" s="2">
        <v>0</v>
      </c>
    </row>
    <row r="16" spans="1:26" ht="25.5" x14ac:dyDescent="0.25">
      <c r="A16" s="2" t="s">
        <v>67</v>
      </c>
      <c r="B16" s="2" t="s">
        <v>63</v>
      </c>
      <c r="C16" s="2" t="s">
        <v>68</v>
      </c>
      <c r="D16" s="15">
        <v>4</v>
      </c>
      <c r="E16" s="15">
        <v>7</v>
      </c>
      <c r="F16" s="15">
        <v>6</v>
      </c>
      <c r="G16" s="15">
        <v>5</v>
      </c>
      <c r="H16" s="15">
        <v>6</v>
      </c>
      <c r="I16" s="15">
        <v>7</v>
      </c>
      <c r="J16" s="15">
        <v>6</v>
      </c>
      <c r="K16" s="15">
        <v>7</v>
      </c>
      <c r="L16" s="15">
        <v>7</v>
      </c>
      <c r="M16" s="15">
        <v>7</v>
      </c>
      <c r="N16" s="15">
        <v>7</v>
      </c>
      <c r="O16" s="15">
        <v>6</v>
      </c>
      <c r="P16" s="15">
        <v>6</v>
      </c>
      <c r="Q16" s="15">
        <v>7</v>
      </c>
      <c r="R16" s="15">
        <v>7</v>
      </c>
      <c r="S16" s="15">
        <v>7</v>
      </c>
      <c r="T16" s="15">
        <v>7</v>
      </c>
      <c r="U16" s="2" t="s">
        <v>63</v>
      </c>
      <c r="V16" s="2" t="s">
        <v>63</v>
      </c>
      <c r="W16" s="2" t="s">
        <v>63</v>
      </c>
      <c r="X16" s="2">
        <v>0</v>
      </c>
      <c r="Y16" s="2">
        <v>91.478991597000004</v>
      </c>
      <c r="Z16" s="2">
        <v>0</v>
      </c>
    </row>
    <row r="17" spans="1:26" ht="25.5" x14ac:dyDescent="0.25">
      <c r="A17" s="2" t="s">
        <v>67</v>
      </c>
      <c r="B17" s="2" t="s">
        <v>63</v>
      </c>
      <c r="C17" s="2" t="s">
        <v>68</v>
      </c>
      <c r="D17" s="15">
        <v>6</v>
      </c>
      <c r="E17" s="15">
        <v>6</v>
      </c>
      <c r="F17" s="15">
        <v>5</v>
      </c>
      <c r="G17" s="15">
        <v>7</v>
      </c>
      <c r="H17" s="15">
        <v>6</v>
      </c>
      <c r="I17" s="15">
        <v>6</v>
      </c>
      <c r="J17" s="15">
        <v>5</v>
      </c>
      <c r="K17" s="15">
        <v>5</v>
      </c>
      <c r="L17" s="15">
        <v>7</v>
      </c>
      <c r="M17" s="15">
        <v>7</v>
      </c>
      <c r="N17" s="15">
        <v>5</v>
      </c>
      <c r="O17" s="15">
        <v>6</v>
      </c>
      <c r="P17" s="15">
        <v>6</v>
      </c>
      <c r="Q17" s="15">
        <v>6</v>
      </c>
      <c r="R17" s="15">
        <v>6</v>
      </c>
      <c r="S17" s="15">
        <v>6</v>
      </c>
      <c r="T17" s="15">
        <v>5</v>
      </c>
      <c r="U17" s="2" t="s">
        <v>63</v>
      </c>
      <c r="V17" s="2" t="s">
        <v>63</v>
      </c>
      <c r="W17" s="2" t="s">
        <v>63</v>
      </c>
      <c r="X17" s="2">
        <v>0</v>
      </c>
      <c r="Y17" s="2">
        <v>85.067226890900002</v>
      </c>
      <c r="Z17" s="2">
        <v>0</v>
      </c>
    </row>
    <row r="18" spans="1:26" ht="25.5" x14ac:dyDescent="0.25">
      <c r="A18" s="2" t="s">
        <v>67</v>
      </c>
      <c r="B18" s="2" t="s">
        <v>63</v>
      </c>
      <c r="C18" s="2" t="s">
        <v>68</v>
      </c>
      <c r="D18" s="15">
        <v>7</v>
      </c>
      <c r="E18" s="16">
        <v>2</v>
      </c>
      <c r="F18" s="15">
        <v>7</v>
      </c>
      <c r="G18" s="15">
        <v>7</v>
      </c>
      <c r="H18" s="15">
        <v>6</v>
      </c>
      <c r="I18" s="15">
        <v>7</v>
      </c>
      <c r="J18" s="15">
        <v>7</v>
      </c>
      <c r="K18" s="15">
        <v>7</v>
      </c>
      <c r="L18" s="15">
        <v>7</v>
      </c>
      <c r="M18" s="15">
        <v>7</v>
      </c>
      <c r="N18" s="15">
        <v>7</v>
      </c>
      <c r="O18" s="15">
        <v>6</v>
      </c>
      <c r="P18" s="15">
        <v>7</v>
      </c>
      <c r="Q18" s="15">
        <v>7</v>
      </c>
      <c r="R18" s="15">
        <v>7</v>
      </c>
      <c r="S18" s="15">
        <v>7</v>
      </c>
      <c r="T18" s="15">
        <v>6</v>
      </c>
      <c r="U18" s="2" t="s">
        <v>63</v>
      </c>
      <c r="V18" s="2" t="s">
        <v>63</v>
      </c>
      <c r="W18" s="2" t="s">
        <v>63</v>
      </c>
      <c r="X18" s="2">
        <v>0</v>
      </c>
      <c r="Y18" s="2">
        <v>91.697478992200004</v>
      </c>
      <c r="Z18" s="2">
        <v>0</v>
      </c>
    </row>
    <row r="21" spans="1:26" x14ac:dyDescent="0.25">
      <c r="A21" s="38" t="s">
        <v>77</v>
      </c>
      <c r="B21" s="38"/>
      <c r="C21" s="38"/>
      <c r="D21" s="4">
        <f>AVERAGE(D3:D4)</f>
        <v>5.5</v>
      </c>
      <c r="E21" s="6">
        <f t="shared" ref="E21:X21" si="0">AVERAGE(E3:E4)</f>
        <v>4.5</v>
      </c>
      <c r="F21" s="4">
        <f t="shared" si="0"/>
        <v>5</v>
      </c>
      <c r="G21" s="4">
        <f t="shared" si="0"/>
        <v>5</v>
      </c>
      <c r="H21" s="4">
        <f t="shared" si="0"/>
        <v>5.5</v>
      </c>
      <c r="I21" s="4">
        <f t="shared" si="0"/>
        <v>5.5</v>
      </c>
      <c r="J21" s="4">
        <f t="shared" si="0"/>
        <v>5</v>
      </c>
      <c r="K21" s="4">
        <f t="shared" si="0"/>
        <v>5.5</v>
      </c>
      <c r="L21" s="4">
        <f t="shared" si="0"/>
        <v>5</v>
      </c>
      <c r="M21" s="4">
        <f t="shared" si="0"/>
        <v>5.5</v>
      </c>
      <c r="N21" s="4">
        <f t="shared" si="0"/>
        <v>4.5</v>
      </c>
      <c r="O21" s="4">
        <f t="shared" si="0"/>
        <v>4.5</v>
      </c>
      <c r="P21" s="11">
        <f t="shared" si="0"/>
        <v>4</v>
      </c>
      <c r="Q21" s="11">
        <f t="shared" si="0"/>
        <v>4</v>
      </c>
      <c r="R21" s="4">
        <f t="shared" si="0"/>
        <v>4.5</v>
      </c>
      <c r="S21" s="4">
        <f t="shared" si="0"/>
        <v>4.5</v>
      </c>
      <c r="T21" s="11">
        <f t="shared" si="0"/>
        <v>4</v>
      </c>
      <c r="U21" s="4">
        <f t="shared" si="0"/>
        <v>4.5</v>
      </c>
      <c r="V21" s="4">
        <f t="shared" si="0"/>
        <v>5</v>
      </c>
      <c r="W21" s="4">
        <f t="shared" si="0"/>
        <v>5</v>
      </c>
      <c r="X21" s="3">
        <f t="shared" si="0"/>
        <v>69.857142857249997</v>
      </c>
    </row>
    <row r="22" spans="1:26" s="5" customFormat="1" x14ac:dyDescent="0.25">
      <c r="A22" s="38" t="s">
        <v>69</v>
      </c>
      <c r="B22" s="38"/>
      <c r="C22" s="38"/>
      <c r="D22" s="1">
        <f>AVERAGE(D8:D18)</f>
        <v>6.1818181818181817</v>
      </c>
      <c r="E22" s="10">
        <f t="shared" ref="E22:T22" si="1">AVERAGE(E8:E18)</f>
        <v>4.4545454545454541</v>
      </c>
      <c r="F22" s="1">
        <f t="shared" si="1"/>
        <v>6.0909090909090908</v>
      </c>
      <c r="G22" s="1">
        <f t="shared" si="1"/>
        <v>6.5454545454545459</v>
      </c>
      <c r="H22" s="10">
        <f t="shared" si="1"/>
        <v>5.5454545454545459</v>
      </c>
      <c r="I22" s="1">
        <f t="shared" si="1"/>
        <v>5.8181818181818183</v>
      </c>
      <c r="J22" s="1">
        <f t="shared" si="1"/>
        <v>5.9090909090909092</v>
      </c>
      <c r="K22" s="1">
        <f t="shared" si="1"/>
        <v>6.3636363636363633</v>
      </c>
      <c r="L22" s="1">
        <f t="shared" si="1"/>
        <v>6.7272727272727275</v>
      </c>
      <c r="M22" s="1">
        <f t="shared" si="1"/>
        <v>6.4545454545454541</v>
      </c>
      <c r="N22" s="1">
        <f t="shared" si="1"/>
        <v>5.9090909090909092</v>
      </c>
      <c r="O22" s="1">
        <f t="shared" si="1"/>
        <v>5.3636363636363633</v>
      </c>
      <c r="P22" s="1">
        <f t="shared" si="1"/>
        <v>5.8181818181818183</v>
      </c>
      <c r="Q22" s="1">
        <f t="shared" si="1"/>
        <v>6.1818181818181817</v>
      </c>
      <c r="R22" s="1">
        <f t="shared" si="1"/>
        <v>5.9090909090909092</v>
      </c>
      <c r="S22" s="1">
        <f t="shared" si="1"/>
        <v>6.3636363636363633</v>
      </c>
      <c r="T22" s="10">
        <f t="shared" si="1"/>
        <v>5.4545454545454541</v>
      </c>
      <c r="Y22" s="5">
        <f>AVERAGE(Y8:Y18)</f>
        <v>84.77081741812728</v>
      </c>
    </row>
    <row r="23" spans="1:26" s="5" customFormat="1" x14ac:dyDescent="0.25">
      <c r="A23" s="38" t="s">
        <v>70</v>
      </c>
      <c r="B23" s="38"/>
      <c r="C23" s="38"/>
      <c r="D23" s="1">
        <f>AVERAGE(D3:D18)</f>
        <v>6.1428571428571432</v>
      </c>
      <c r="E23" s="14">
        <f t="shared" ref="E23:T23" si="2">AVERAGE(E3:E18)</f>
        <v>4.5714285714285712</v>
      </c>
      <c r="F23" s="1">
        <f t="shared" si="2"/>
        <v>5.9285714285714288</v>
      </c>
      <c r="G23" s="8">
        <f t="shared" si="2"/>
        <v>6.3571428571428568</v>
      </c>
      <c r="H23" s="1">
        <f t="shared" si="2"/>
        <v>5.6428571428571432</v>
      </c>
      <c r="I23" s="1">
        <f t="shared" si="2"/>
        <v>5.7857142857142856</v>
      </c>
      <c r="J23" s="1">
        <f t="shared" si="2"/>
        <v>5.8571428571428568</v>
      </c>
      <c r="K23" s="1">
        <f t="shared" si="2"/>
        <v>6.2857142857142856</v>
      </c>
      <c r="L23" s="8">
        <f t="shared" si="2"/>
        <v>6.4285714285714288</v>
      </c>
      <c r="M23" s="8">
        <f t="shared" si="2"/>
        <v>6.3571428571428568</v>
      </c>
      <c r="N23" s="1">
        <f t="shared" si="2"/>
        <v>5.7142857142857144</v>
      </c>
      <c r="O23" s="10">
        <f t="shared" si="2"/>
        <v>5.2857142857142856</v>
      </c>
      <c r="P23" s="1">
        <f t="shared" si="2"/>
        <v>5.5714285714285712</v>
      </c>
      <c r="Q23" s="1">
        <f t="shared" si="2"/>
        <v>5.9285714285714288</v>
      </c>
      <c r="R23" s="1">
        <f t="shared" si="2"/>
        <v>5.7857142857142856</v>
      </c>
      <c r="S23" s="1">
        <f t="shared" si="2"/>
        <v>6.0714285714285712</v>
      </c>
      <c r="T23" s="10">
        <f t="shared" si="2"/>
        <v>5.2142857142857144</v>
      </c>
      <c r="Z23" s="5">
        <f>Z6</f>
        <v>91.478991597100006</v>
      </c>
    </row>
    <row r="26" spans="1:26" x14ac:dyDescent="0.25">
      <c r="A26" s="38" t="s">
        <v>71</v>
      </c>
      <c r="B26" s="38"/>
      <c r="C26" s="38"/>
      <c r="D26" s="12">
        <f>(X21*0.7)+(Y22*0.25)+(Z23*0.05)</f>
        <v>74.666653934461806</v>
      </c>
    </row>
    <row r="28" spans="1:26" x14ac:dyDescent="0.25">
      <c r="A28" s="35" t="s">
        <v>83</v>
      </c>
      <c r="B28" s="36"/>
      <c r="C28" s="37"/>
      <c r="D28" s="35" t="s">
        <v>91</v>
      </c>
      <c r="E28" s="37"/>
    </row>
    <row r="29" spans="1:26" x14ac:dyDescent="0.25">
      <c r="A29" s="32" t="s">
        <v>84</v>
      </c>
      <c r="B29" s="33"/>
      <c r="C29" s="34"/>
      <c r="D29" s="32" t="s">
        <v>92</v>
      </c>
      <c r="E29" s="34"/>
    </row>
    <row r="30" spans="1:26" x14ac:dyDescent="0.25">
      <c r="A30" s="32" t="s">
        <v>85</v>
      </c>
      <c r="B30" s="33"/>
      <c r="C30" s="34"/>
      <c r="D30" s="23" t="s">
        <v>93</v>
      </c>
      <c r="E30" s="25"/>
    </row>
    <row r="31" spans="1:26" x14ac:dyDescent="0.25">
      <c r="A31" s="32" t="s">
        <v>86</v>
      </c>
      <c r="B31" s="33"/>
      <c r="C31" s="34"/>
      <c r="D31" s="29" t="s">
        <v>94</v>
      </c>
      <c r="E31" s="31"/>
      <c r="I31" s="13"/>
    </row>
    <row r="32" spans="1:26" x14ac:dyDescent="0.25">
      <c r="A32" s="23" t="s">
        <v>87</v>
      </c>
      <c r="B32" s="24"/>
      <c r="C32" s="25"/>
    </row>
    <row r="33" spans="1:3" x14ac:dyDescent="0.25">
      <c r="A33" s="23" t="s">
        <v>88</v>
      </c>
      <c r="B33" s="24"/>
      <c r="C33" s="25"/>
    </row>
    <row r="34" spans="1:3" x14ac:dyDescent="0.25">
      <c r="A34" s="26" t="s">
        <v>89</v>
      </c>
      <c r="B34" s="27"/>
      <c r="C34" s="28"/>
    </row>
    <row r="35" spans="1:3" x14ac:dyDescent="0.25">
      <c r="A35" s="29" t="s">
        <v>90</v>
      </c>
      <c r="B35" s="30"/>
      <c r="C35" s="31"/>
    </row>
  </sheetData>
  <mergeCells count="17">
    <mergeCell ref="A21:C21"/>
    <mergeCell ref="A22:C22"/>
    <mergeCell ref="A23:C23"/>
    <mergeCell ref="A26:C26"/>
    <mergeCell ref="A1:C1"/>
    <mergeCell ref="D30:E30"/>
    <mergeCell ref="A31:C31"/>
    <mergeCell ref="D31:E31"/>
    <mergeCell ref="A28:C28"/>
    <mergeCell ref="D28:E28"/>
    <mergeCell ref="A29:C29"/>
    <mergeCell ref="D29:E29"/>
    <mergeCell ref="A32:C32"/>
    <mergeCell ref="A33:C33"/>
    <mergeCell ref="A34:C34"/>
    <mergeCell ref="A35:C35"/>
    <mergeCell ref="A30:C30"/>
  </mergeCells>
  <conditionalFormatting sqref="D22:R22">
    <cfRule type="cellIs" dxfId="39" priority="11" operator="between">
      <formula>5</formula>
      <formula>6</formula>
    </cfRule>
    <cfRule type="cellIs" dxfId="38" priority="12" operator="greaterThanOrEqual">
      <formula>6</formula>
    </cfRule>
    <cfRule type="cellIs" priority="13" operator="greaterThanOrEqual">
      <formula>6</formula>
    </cfRule>
  </conditionalFormatting>
  <conditionalFormatting sqref="D21:T23">
    <cfRule type="cellIs" dxfId="37" priority="8" operator="lessThan">
      <formula>5</formula>
    </cfRule>
    <cfRule type="cellIs" dxfId="36" priority="9" operator="between">
      <formula>5</formula>
      <formula>6</formula>
    </cfRule>
    <cfRule type="cellIs" dxfId="35" priority="10" operator="greaterThanOrEqual">
      <formula>6</formula>
    </cfRule>
  </conditionalFormatting>
  <conditionalFormatting sqref="D3:T4 D8:T18 D6:T6">
    <cfRule type="cellIs" dxfId="34" priority="5" operator="lessThan">
      <formula>5</formula>
    </cfRule>
    <cfRule type="cellIs" dxfId="33" priority="6" operator="between">
      <formula>5</formula>
      <formula>5.99</formula>
    </cfRule>
    <cfRule type="cellIs" dxfId="32" priority="7" operator="greaterThanOrEqual">
      <formula>6</formula>
    </cfRule>
  </conditionalFormatting>
  <conditionalFormatting sqref="U3:W4 U21:W21">
    <cfRule type="cellIs" dxfId="31" priority="2" operator="lessThan">
      <formula>5</formula>
    </cfRule>
    <cfRule type="cellIs" dxfId="30" priority="3" operator="between">
      <formula>5</formula>
      <formula>5.99</formula>
    </cfRule>
    <cfRule type="cellIs" dxfId="29" priority="4" operator="greaterThanOrEqual">
      <formula>6</formula>
    </cfRule>
  </conditionalFormatting>
  <conditionalFormatting sqref="D3:W4 D6:T6 D8:T18 U21:W21 D21:T23">
    <cfRule type="cellIs" dxfId="28" priority="1" operator="between">
      <formula>4</formula>
      <formula>5.999</formula>
    </cfRule>
  </conditionalFormatting>
  <pageMargins left="0.7" right="0.7" top="0.75" bottom="0.75" header="0.3" footer="0.3"/>
  <pageSetup paperSize="17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9"/>
  <sheetViews>
    <sheetView topLeftCell="F1" workbookViewId="0">
      <selection activeCell="A22" sqref="A22"/>
    </sheetView>
  </sheetViews>
  <sheetFormatPr defaultColWidth="17" defaultRowHeight="15" x14ac:dyDescent="0.25"/>
  <cols>
    <col min="1" max="1" width="17" style="3"/>
    <col min="2" max="2" width="16.7109375" style="3" customWidth="1"/>
    <col min="3" max="3" width="9.140625" style="3" customWidth="1"/>
    <col min="4" max="23" width="14.7109375" style="3" customWidth="1"/>
    <col min="24" max="26" width="0" style="3" hidden="1" customWidth="1"/>
    <col min="27" max="16384" width="17" style="3"/>
  </cols>
  <sheetData>
    <row r="1" spans="1:26" ht="69.75" customHeight="1" x14ac:dyDescent="0.25">
      <c r="A1" s="39" t="s">
        <v>76</v>
      </c>
      <c r="B1" s="40"/>
      <c r="C1" s="40"/>
      <c r="D1" s="21" t="s">
        <v>81</v>
      </c>
      <c r="E1" s="21" t="s">
        <v>80</v>
      </c>
      <c r="F1" s="22"/>
      <c r="G1" s="21"/>
    </row>
    <row r="2" spans="1:26" ht="11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57</v>
      </c>
      <c r="Y2" s="2" t="s">
        <v>58</v>
      </c>
      <c r="Z2" s="2" t="s">
        <v>59</v>
      </c>
    </row>
    <row r="3" spans="1:26" ht="45" x14ac:dyDescent="0.25">
      <c r="A3" s="3" t="s">
        <v>61</v>
      </c>
      <c r="B3" s="3" t="s">
        <v>62</v>
      </c>
      <c r="C3" s="3" t="s">
        <v>73</v>
      </c>
      <c r="D3" s="4">
        <v>6</v>
      </c>
      <c r="E3" s="4">
        <v>6</v>
      </c>
      <c r="F3" s="4">
        <v>5</v>
      </c>
      <c r="G3" s="4">
        <v>6</v>
      </c>
      <c r="H3" s="4">
        <v>7</v>
      </c>
      <c r="I3" s="4">
        <v>5</v>
      </c>
      <c r="J3" s="4">
        <v>4</v>
      </c>
      <c r="K3" s="4">
        <v>4</v>
      </c>
      <c r="L3" s="4">
        <v>6</v>
      </c>
      <c r="M3" s="4">
        <v>6</v>
      </c>
      <c r="N3" s="4">
        <v>7</v>
      </c>
      <c r="O3" s="4">
        <v>7</v>
      </c>
      <c r="P3" s="4">
        <v>6</v>
      </c>
      <c r="Q3" s="4">
        <v>7</v>
      </c>
      <c r="R3" s="4">
        <v>7</v>
      </c>
      <c r="S3" s="4">
        <v>5</v>
      </c>
      <c r="T3" s="4">
        <v>6</v>
      </c>
      <c r="U3" s="4">
        <v>7</v>
      </c>
      <c r="V3" s="4">
        <v>6</v>
      </c>
      <c r="W3" s="4">
        <v>7</v>
      </c>
      <c r="X3" s="3">
        <v>86.857142857200003</v>
      </c>
      <c r="Y3" s="3">
        <v>0</v>
      </c>
      <c r="Z3" s="3">
        <v>0</v>
      </c>
    </row>
    <row r="4" spans="1:26" ht="45" x14ac:dyDescent="0.25">
      <c r="A4" s="3" t="s">
        <v>61</v>
      </c>
      <c r="B4" s="3" t="s">
        <v>64</v>
      </c>
      <c r="C4" s="3" t="s">
        <v>74</v>
      </c>
      <c r="D4" s="4">
        <v>4</v>
      </c>
      <c r="E4" s="4">
        <v>5</v>
      </c>
      <c r="F4" s="4">
        <v>4</v>
      </c>
      <c r="G4" s="4">
        <v>4</v>
      </c>
      <c r="H4" s="4">
        <v>5</v>
      </c>
      <c r="I4" s="4">
        <v>4</v>
      </c>
      <c r="J4" s="4">
        <v>4</v>
      </c>
      <c r="K4" s="4">
        <v>4</v>
      </c>
      <c r="L4" s="4">
        <v>5</v>
      </c>
      <c r="M4" s="4">
        <v>5</v>
      </c>
      <c r="N4" s="4">
        <v>4</v>
      </c>
      <c r="O4" s="4">
        <v>4</v>
      </c>
      <c r="P4" s="4">
        <v>4</v>
      </c>
      <c r="Q4" s="4">
        <v>4</v>
      </c>
      <c r="R4" s="4">
        <v>4</v>
      </c>
      <c r="S4" s="4">
        <v>4</v>
      </c>
      <c r="T4" s="4">
        <v>4</v>
      </c>
      <c r="U4" s="4">
        <v>4</v>
      </c>
      <c r="V4" s="4">
        <v>4</v>
      </c>
      <c r="W4" s="4">
        <v>4</v>
      </c>
      <c r="X4" s="3">
        <v>60.571428571600002</v>
      </c>
      <c r="Y4" s="3">
        <v>0</v>
      </c>
      <c r="Z4" s="3">
        <v>0</v>
      </c>
    </row>
    <row r="5" spans="1:26" s="13" customFormat="1" ht="135" x14ac:dyDescent="0.25">
      <c r="D5" s="17" t="s">
        <v>40</v>
      </c>
      <c r="E5" s="17" t="s">
        <v>41</v>
      </c>
      <c r="F5" s="17" t="s">
        <v>42</v>
      </c>
      <c r="G5" s="17" t="s">
        <v>43</v>
      </c>
      <c r="H5" s="17" t="s">
        <v>44</v>
      </c>
      <c r="I5" s="17" t="s">
        <v>45</v>
      </c>
      <c r="J5" s="17" t="s">
        <v>46</v>
      </c>
      <c r="K5" s="17" t="s">
        <v>47</v>
      </c>
      <c r="L5" s="17" t="s">
        <v>48</v>
      </c>
      <c r="M5" s="17" t="s">
        <v>49</v>
      </c>
      <c r="N5" s="17" t="s">
        <v>50</v>
      </c>
      <c r="O5" s="17" t="s">
        <v>51</v>
      </c>
      <c r="P5" s="17" t="s">
        <v>52</v>
      </c>
      <c r="Q5" s="17" t="s">
        <v>53</v>
      </c>
      <c r="R5" s="17" t="s">
        <v>54</v>
      </c>
      <c r="S5" s="17" t="s">
        <v>55</v>
      </c>
      <c r="T5" s="17" t="s">
        <v>56</v>
      </c>
    </row>
    <row r="6" spans="1:26" ht="30" x14ac:dyDescent="0.25">
      <c r="A6" s="3" t="s">
        <v>65</v>
      </c>
      <c r="B6" s="3" t="s">
        <v>72</v>
      </c>
      <c r="C6" s="3" t="s">
        <v>66</v>
      </c>
      <c r="D6" s="4">
        <v>7</v>
      </c>
      <c r="E6" s="4">
        <v>7</v>
      </c>
      <c r="F6" s="4">
        <v>6</v>
      </c>
      <c r="G6" s="4">
        <v>7</v>
      </c>
      <c r="H6" s="4">
        <v>7</v>
      </c>
      <c r="I6" s="4">
        <v>6</v>
      </c>
      <c r="J6" s="4">
        <v>6</v>
      </c>
      <c r="K6" s="4">
        <v>6</v>
      </c>
      <c r="L6" s="4">
        <v>7</v>
      </c>
      <c r="M6" s="4">
        <v>7</v>
      </c>
      <c r="N6" s="4">
        <v>6</v>
      </c>
      <c r="O6" s="4">
        <v>6</v>
      </c>
      <c r="P6" s="4">
        <v>7</v>
      </c>
      <c r="Q6" s="4">
        <v>6</v>
      </c>
      <c r="R6" s="4">
        <v>7</v>
      </c>
      <c r="S6" s="4">
        <v>7</v>
      </c>
      <c r="T6" s="4">
        <v>7</v>
      </c>
      <c r="U6" s="3" t="s">
        <v>63</v>
      </c>
      <c r="V6" s="3" t="s">
        <v>63</v>
      </c>
      <c r="W6" s="3" t="s">
        <v>63</v>
      </c>
      <c r="X6" s="3">
        <v>0</v>
      </c>
      <c r="Y6" s="3">
        <v>0</v>
      </c>
      <c r="Z6" s="3">
        <v>94.663865546599993</v>
      </c>
    </row>
    <row r="7" spans="1:26" ht="135" x14ac:dyDescent="0.25">
      <c r="D7" s="17" t="s">
        <v>23</v>
      </c>
      <c r="E7" s="17" t="s">
        <v>24</v>
      </c>
      <c r="F7" s="17" t="s">
        <v>25</v>
      </c>
      <c r="G7" s="17" t="s">
        <v>26</v>
      </c>
      <c r="H7" s="17" t="s">
        <v>27</v>
      </c>
      <c r="I7" s="17" t="s">
        <v>28</v>
      </c>
      <c r="J7" s="17" t="s">
        <v>29</v>
      </c>
      <c r="K7" s="17" t="s">
        <v>30</v>
      </c>
      <c r="L7" s="17" t="s">
        <v>31</v>
      </c>
      <c r="M7" s="17" t="s">
        <v>32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</row>
    <row r="8" spans="1:26" ht="30" x14ac:dyDescent="0.25">
      <c r="A8" s="3" t="s">
        <v>67</v>
      </c>
      <c r="B8" s="3" t="s">
        <v>63</v>
      </c>
      <c r="C8" s="3" t="s">
        <v>68</v>
      </c>
      <c r="D8" s="4">
        <v>4</v>
      </c>
      <c r="E8" s="4">
        <v>6</v>
      </c>
      <c r="F8" s="4">
        <v>7</v>
      </c>
      <c r="G8" s="4">
        <v>7</v>
      </c>
      <c r="H8" s="4">
        <v>6</v>
      </c>
      <c r="I8" s="4">
        <v>6</v>
      </c>
      <c r="J8" s="4">
        <v>6</v>
      </c>
      <c r="K8" s="4">
        <v>7</v>
      </c>
      <c r="L8" s="4">
        <v>6</v>
      </c>
      <c r="M8" s="4">
        <v>7</v>
      </c>
      <c r="N8" s="4">
        <v>6</v>
      </c>
      <c r="O8" s="4">
        <v>6</v>
      </c>
      <c r="P8" s="4">
        <v>7</v>
      </c>
      <c r="Q8" s="4">
        <v>6</v>
      </c>
      <c r="R8" s="4">
        <v>6</v>
      </c>
      <c r="S8" s="4">
        <v>6</v>
      </c>
      <c r="T8" s="4">
        <v>6</v>
      </c>
      <c r="U8" s="3" t="s">
        <v>63</v>
      </c>
      <c r="V8" s="3" t="s">
        <v>63</v>
      </c>
      <c r="W8" s="3" t="s">
        <v>63</v>
      </c>
      <c r="X8" s="3">
        <v>0</v>
      </c>
      <c r="Y8" s="3">
        <v>88.184873949700005</v>
      </c>
      <c r="Z8" s="3">
        <v>0</v>
      </c>
    </row>
    <row r="9" spans="1:26" ht="30" x14ac:dyDescent="0.25">
      <c r="A9" s="3" t="s">
        <v>67</v>
      </c>
      <c r="B9" s="3" t="s">
        <v>63</v>
      </c>
      <c r="C9" s="3" t="s">
        <v>75</v>
      </c>
      <c r="D9" s="4">
        <v>7</v>
      </c>
      <c r="E9" s="4">
        <v>6</v>
      </c>
      <c r="F9" s="4">
        <v>5</v>
      </c>
      <c r="G9" s="4">
        <v>6</v>
      </c>
      <c r="H9" s="4">
        <v>5</v>
      </c>
      <c r="I9" s="4">
        <v>6</v>
      </c>
      <c r="J9" s="4">
        <v>5</v>
      </c>
      <c r="K9" s="4">
        <v>7</v>
      </c>
      <c r="L9" s="4">
        <v>6</v>
      </c>
      <c r="M9" s="4">
        <v>6</v>
      </c>
      <c r="N9" s="4">
        <v>6</v>
      </c>
      <c r="O9" s="4">
        <v>6</v>
      </c>
      <c r="P9" s="4">
        <v>6</v>
      </c>
      <c r="Q9" s="4">
        <v>6</v>
      </c>
      <c r="R9" s="4">
        <v>6</v>
      </c>
      <c r="S9" s="4">
        <v>5</v>
      </c>
      <c r="T9" s="4">
        <v>4</v>
      </c>
      <c r="U9" s="3" t="s">
        <v>63</v>
      </c>
      <c r="V9" s="3" t="s">
        <v>63</v>
      </c>
      <c r="W9" s="3" t="s">
        <v>63</v>
      </c>
      <c r="X9" s="3">
        <v>0</v>
      </c>
      <c r="Y9" s="3">
        <v>82.420168067199995</v>
      </c>
      <c r="Z9" s="3">
        <v>0</v>
      </c>
    </row>
    <row r="10" spans="1:26" ht="30" x14ac:dyDescent="0.25">
      <c r="A10" s="3" t="s">
        <v>67</v>
      </c>
      <c r="B10" s="3" t="s">
        <v>63</v>
      </c>
      <c r="C10" s="3" t="s">
        <v>78</v>
      </c>
      <c r="D10" s="4">
        <v>6</v>
      </c>
      <c r="E10" s="4">
        <v>6</v>
      </c>
      <c r="F10" s="4">
        <v>7</v>
      </c>
      <c r="G10" s="4">
        <v>7</v>
      </c>
      <c r="H10" s="4">
        <v>5</v>
      </c>
      <c r="I10" s="4">
        <v>6</v>
      </c>
      <c r="J10" s="4">
        <v>6</v>
      </c>
      <c r="K10" s="4">
        <v>6</v>
      </c>
      <c r="L10" s="4">
        <v>7</v>
      </c>
      <c r="M10" s="4">
        <v>7</v>
      </c>
      <c r="N10" s="4">
        <v>7</v>
      </c>
      <c r="O10" s="4">
        <v>7</v>
      </c>
      <c r="P10" s="4">
        <v>4</v>
      </c>
      <c r="Q10" s="4">
        <v>7</v>
      </c>
      <c r="R10" s="4">
        <v>7</v>
      </c>
      <c r="S10" s="4">
        <v>7</v>
      </c>
      <c r="T10" s="4">
        <v>6</v>
      </c>
      <c r="U10" s="3" t="s">
        <v>63</v>
      </c>
      <c r="V10" s="3" t="s">
        <v>63</v>
      </c>
      <c r="W10" s="3" t="s">
        <v>63</v>
      </c>
      <c r="X10" s="3">
        <v>0</v>
      </c>
      <c r="Y10" s="3">
        <v>90.512605042399997</v>
      </c>
      <c r="Z10" s="3">
        <v>0</v>
      </c>
    </row>
    <row r="11" spans="1:26" ht="30" x14ac:dyDescent="0.25">
      <c r="A11" s="3" t="s">
        <v>67</v>
      </c>
      <c r="B11" s="3" t="s">
        <v>63</v>
      </c>
      <c r="C11" s="3" t="s">
        <v>75</v>
      </c>
      <c r="D11" s="4">
        <v>7</v>
      </c>
      <c r="E11" s="4">
        <v>7</v>
      </c>
      <c r="F11" s="4">
        <v>7</v>
      </c>
      <c r="G11" s="4">
        <v>7</v>
      </c>
      <c r="H11" s="4">
        <v>7</v>
      </c>
      <c r="I11" s="4">
        <v>7</v>
      </c>
      <c r="J11" s="4">
        <v>7</v>
      </c>
      <c r="K11" s="4">
        <v>7</v>
      </c>
      <c r="L11" s="4">
        <v>7</v>
      </c>
      <c r="M11" s="4">
        <v>7</v>
      </c>
      <c r="N11" s="4">
        <v>7</v>
      </c>
      <c r="O11" s="4">
        <v>7</v>
      </c>
      <c r="P11" s="4">
        <v>7</v>
      </c>
      <c r="Q11" s="4">
        <v>7</v>
      </c>
      <c r="R11" s="4">
        <v>7</v>
      </c>
      <c r="S11" s="4">
        <v>7</v>
      </c>
      <c r="T11" s="4">
        <v>7</v>
      </c>
      <c r="U11" s="3" t="s">
        <v>63</v>
      </c>
      <c r="V11" s="3" t="s">
        <v>63</v>
      </c>
      <c r="W11" s="3" t="s">
        <v>63</v>
      </c>
      <c r="X11" s="3">
        <v>0</v>
      </c>
      <c r="Y11" s="3">
        <v>100.0000000008</v>
      </c>
      <c r="Z11" s="3">
        <v>0</v>
      </c>
    </row>
    <row r="12" spans="1:26" ht="30" x14ac:dyDescent="0.25">
      <c r="A12" s="3" t="s">
        <v>67</v>
      </c>
      <c r="B12" s="3" t="s">
        <v>63</v>
      </c>
      <c r="C12" s="3" t="s">
        <v>68</v>
      </c>
      <c r="D12" s="4">
        <v>7</v>
      </c>
      <c r="E12" s="4">
        <v>6</v>
      </c>
      <c r="F12" s="4">
        <v>7</v>
      </c>
      <c r="G12" s="4">
        <v>7</v>
      </c>
      <c r="H12" s="4">
        <v>7</v>
      </c>
      <c r="I12" s="4">
        <v>5</v>
      </c>
      <c r="J12" s="4">
        <v>7</v>
      </c>
      <c r="K12" s="4">
        <v>6</v>
      </c>
      <c r="L12" s="4">
        <v>6</v>
      </c>
      <c r="M12" s="4">
        <v>6</v>
      </c>
      <c r="N12" s="4">
        <v>5</v>
      </c>
      <c r="O12" s="4">
        <v>7</v>
      </c>
      <c r="P12" s="4">
        <v>7</v>
      </c>
      <c r="Q12" s="4">
        <v>7</v>
      </c>
      <c r="R12" s="4">
        <v>6</v>
      </c>
      <c r="S12" s="4">
        <v>6</v>
      </c>
      <c r="T12" s="4">
        <v>5</v>
      </c>
      <c r="U12" s="3" t="s">
        <v>63</v>
      </c>
      <c r="V12" s="3" t="s">
        <v>63</v>
      </c>
      <c r="W12" s="3" t="s">
        <v>63</v>
      </c>
      <c r="X12" s="3">
        <v>0</v>
      </c>
      <c r="Y12" s="3">
        <v>90.117647059299998</v>
      </c>
      <c r="Z12" s="3">
        <v>0</v>
      </c>
    </row>
    <row r="13" spans="1:26" ht="30" x14ac:dyDescent="0.25">
      <c r="A13" s="3" t="s">
        <v>67</v>
      </c>
      <c r="B13" s="3" t="s">
        <v>63</v>
      </c>
      <c r="C13" s="3" t="s">
        <v>75</v>
      </c>
      <c r="D13" s="4">
        <v>6</v>
      </c>
      <c r="E13" s="4">
        <v>6</v>
      </c>
      <c r="F13" s="4">
        <v>7</v>
      </c>
      <c r="G13" s="4">
        <v>6</v>
      </c>
      <c r="H13" s="4">
        <v>4</v>
      </c>
      <c r="I13" s="4">
        <v>5</v>
      </c>
      <c r="J13" s="4">
        <v>6</v>
      </c>
      <c r="K13" s="4">
        <v>7</v>
      </c>
      <c r="L13" s="4">
        <v>6</v>
      </c>
      <c r="M13" s="4">
        <v>6</v>
      </c>
      <c r="N13" s="4">
        <v>6</v>
      </c>
      <c r="O13" s="4">
        <v>6</v>
      </c>
      <c r="P13" s="4">
        <v>6</v>
      </c>
      <c r="Q13" s="4">
        <v>6</v>
      </c>
      <c r="R13" s="4">
        <v>6</v>
      </c>
      <c r="S13" s="4">
        <v>4</v>
      </c>
      <c r="T13" s="4">
        <v>4</v>
      </c>
      <c r="U13" s="3" t="s">
        <v>63</v>
      </c>
      <c r="V13" s="3" t="s">
        <v>63</v>
      </c>
      <c r="W13" s="3" t="s">
        <v>63</v>
      </c>
      <c r="X13" s="3">
        <v>0</v>
      </c>
      <c r="Y13" s="3">
        <v>81.739495798299998</v>
      </c>
      <c r="Z13" s="3">
        <v>0</v>
      </c>
    </row>
    <row r="14" spans="1:26" ht="30" x14ac:dyDescent="0.25">
      <c r="A14" s="3" t="s">
        <v>67</v>
      </c>
      <c r="B14" s="3" t="s">
        <v>63</v>
      </c>
      <c r="C14" s="3" t="s">
        <v>75</v>
      </c>
      <c r="D14" s="4">
        <v>7</v>
      </c>
      <c r="E14" s="4">
        <v>6</v>
      </c>
      <c r="F14" s="4">
        <v>7</v>
      </c>
      <c r="G14" s="4">
        <v>7</v>
      </c>
      <c r="H14" s="4">
        <v>7</v>
      </c>
      <c r="I14" s="4">
        <v>5</v>
      </c>
      <c r="J14" s="4">
        <v>7</v>
      </c>
      <c r="K14" s="4">
        <v>6</v>
      </c>
      <c r="L14" s="4">
        <v>6</v>
      </c>
      <c r="M14" s="4">
        <v>6</v>
      </c>
      <c r="N14" s="4">
        <v>5</v>
      </c>
      <c r="O14" s="4">
        <v>7</v>
      </c>
      <c r="P14" s="4">
        <v>7</v>
      </c>
      <c r="Q14" s="4">
        <v>7</v>
      </c>
      <c r="R14" s="4">
        <v>6</v>
      </c>
      <c r="S14" s="4">
        <v>6</v>
      </c>
      <c r="T14" s="4">
        <v>5</v>
      </c>
      <c r="U14" s="3" t="s">
        <v>63</v>
      </c>
      <c r="V14" s="3" t="s">
        <v>63</v>
      </c>
      <c r="W14" s="3" t="s">
        <v>63</v>
      </c>
      <c r="X14" s="3">
        <v>0</v>
      </c>
      <c r="Y14" s="3">
        <v>90.117647059299998</v>
      </c>
      <c r="Z14" s="3">
        <v>0</v>
      </c>
    </row>
    <row r="15" spans="1:26" ht="30" x14ac:dyDescent="0.25">
      <c r="A15" s="3" t="s">
        <v>67</v>
      </c>
      <c r="B15" s="3" t="s">
        <v>63</v>
      </c>
      <c r="C15" s="3" t="s">
        <v>78</v>
      </c>
      <c r="D15" s="4">
        <v>6</v>
      </c>
      <c r="E15" s="4">
        <v>6</v>
      </c>
      <c r="F15" s="4">
        <v>6</v>
      </c>
      <c r="G15" s="4">
        <v>6</v>
      </c>
      <c r="H15" s="4">
        <v>6</v>
      </c>
      <c r="I15" s="4">
        <v>6</v>
      </c>
      <c r="J15" s="4">
        <v>7</v>
      </c>
      <c r="K15" s="4">
        <v>7</v>
      </c>
      <c r="L15" s="4">
        <v>7</v>
      </c>
      <c r="M15" s="4">
        <v>7</v>
      </c>
      <c r="N15" s="4">
        <v>7</v>
      </c>
      <c r="O15" s="4">
        <v>6</v>
      </c>
      <c r="P15" s="4">
        <v>6</v>
      </c>
      <c r="Q15" s="4">
        <v>6</v>
      </c>
      <c r="R15" s="4">
        <v>6</v>
      </c>
      <c r="S15" s="4">
        <v>6</v>
      </c>
      <c r="T15" s="4">
        <v>6</v>
      </c>
      <c r="U15" s="3" t="s">
        <v>63</v>
      </c>
      <c r="V15" s="3" t="s">
        <v>63</v>
      </c>
      <c r="W15" s="3" t="s">
        <v>63</v>
      </c>
      <c r="X15" s="3">
        <v>0</v>
      </c>
      <c r="Y15" s="3">
        <v>89.689075630299996</v>
      </c>
      <c r="Z15" s="3">
        <v>0</v>
      </c>
    </row>
    <row r="16" spans="1:26" ht="30" x14ac:dyDescent="0.25">
      <c r="A16" s="3" t="s">
        <v>67</v>
      </c>
      <c r="B16" s="3" t="s">
        <v>63</v>
      </c>
      <c r="C16" s="3" t="s">
        <v>78</v>
      </c>
      <c r="D16" s="4">
        <v>7</v>
      </c>
      <c r="E16" s="4">
        <v>6</v>
      </c>
      <c r="F16" s="4">
        <v>7</v>
      </c>
      <c r="G16" s="4">
        <v>6</v>
      </c>
      <c r="H16" s="4">
        <v>5</v>
      </c>
      <c r="I16" s="4">
        <v>6</v>
      </c>
      <c r="J16" s="4">
        <v>7</v>
      </c>
      <c r="K16" s="4">
        <v>7</v>
      </c>
      <c r="L16" s="4">
        <v>6</v>
      </c>
      <c r="M16" s="4">
        <v>6</v>
      </c>
      <c r="N16" s="4">
        <v>6</v>
      </c>
      <c r="O16" s="4">
        <v>7</v>
      </c>
      <c r="P16" s="4">
        <v>6</v>
      </c>
      <c r="Q16" s="4">
        <v>6</v>
      </c>
      <c r="R16" s="4">
        <v>7</v>
      </c>
      <c r="S16" s="4">
        <v>7</v>
      </c>
      <c r="T16" s="4">
        <v>7</v>
      </c>
      <c r="U16" s="3" t="s">
        <v>63</v>
      </c>
      <c r="V16" s="3" t="s">
        <v>63</v>
      </c>
      <c r="W16" s="3" t="s">
        <v>63</v>
      </c>
      <c r="X16" s="3">
        <v>0</v>
      </c>
      <c r="Y16" s="3">
        <v>90.7647058827</v>
      </c>
      <c r="Z16" s="3">
        <v>0</v>
      </c>
    </row>
    <row r="17" spans="1:26" ht="30" x14ac:dyDescent="0.25">
      <c r="A17" s="3" t="s">
        <v>67</v>
      </c>
      <c r="B17" s="3" t="s">
        <v>63</v>
      </c>
      <c r="C17" s="3" t="s">
        <v>75</v>
      </c>
      <c r="D17" s="4">
        <v>7</v>
      </c>
      <c r="E17" s="4">
        <v>7</v>
      </c>
      <c r="F17" s="4">
        <v>7</v>
      </c>
      <c r="G17" s="4">
        <v>7</v>
      </c>
      <c r="H17" s="4">
        <v>7</v>
      </c>
      <c r="I17" s="4">
        <v>7</v>
      </c>
      <c r="J17" s="4">
        <v>7</v>
      </c>
      <c r="K17" s="4">
        <v>7</v>
      </c>
      <c r="L17" s="4">
        <v>7</v>
      </c>
      <c r="M17" s="4">
        <v>7</v>
      </c>
      <c r="N17" s="4">
        <v>7</v>
      </c>
      <c r="O17" s="4">
        <v>7</v>
      </c>
      <c r="P17" s="4">
        <v>7</v>
      </c>
      <c r="Q17" s="4">
        <v>7</v>
      </c>
      <c r="R17" s="4">
        <v>7</v>
      </c>
      <c r="S17" s="4">
        <v>7</v>
      </c>
      <c r="T17" s="4">
        <v>7</v>
      </c>
      <c r="U17" s="3" t="s">
        <v>63</v>
      </c>
      <c r="V17" s="3" t="s">
        <v>63</v>
      </c>
      <c r="W17" s="3" t="s">
        <v>63</v>
      </c>
      <c r="X17" s="3">
        <v>0</v>
      </c>
      <c r="Y17" s="3">
        <v>100.0000000008</v>
      </c>
      <c r="Z17" s="3">
        <v>0</v>
      </c>
    </row>
    <row r="18" spans="1:26" ht="30" x14ac:dyDescent="0.25">
      <c r="A18" s="3" t="s">
        <v>67</v>
      </c>
      <c r="B18" s="3" t="s">
        <v>63</v>
      </c>
      <c r="C18" s="3" t="s">
        <v>75</v>
      </c>
      <c r="D18" s="4">
        <v>7</v>
      </c>
      <c r="E18" s="4">
        <v>7</v>
      </c>
      <c r="F18" s="4">
        <v>7</v>
      </c>
      <c r="G18" s="4">
        <v>7</v>
      </c>
      <c r="H18" s="4">
        <v>7</v>
      </c>
      <c r="I18" s="4">
        <v>7</v>
      </c>
      <c r="J18" s="4">
        <v>7</v>
      </c>
      <c r="K18" s="4">
        <v>7</v>
      </c>
      <c r="L18" s="4">
        <v>7</v>
      </c>
      <c r="M18" s="4">
        <v>7</v>
      </c>
      <c r="N18" s="4">
        <v>7</v>
      </c>
      <c r="O18" s="4">
        <v>7</v>
      </c>
      <c r="P18" s="4">
        <v>7</v>
      </c>
      <c r="Q18" s="4">
        <v>7</v>
      </c>
      <c r="R18" s="4">
        <v>7</v>
      </c>
      <c r="S18" s="4">
        <v>7</v>
      </c>
      <c r="T18" s="4">
        <v>7</v>
      </c>
      <c r="U18" s="3" t="s">
        <v>63</v>
      </c>
      <c r="V18" s="3" t="s">
        <v>63</v>
      </c>
      <c r="W18" s="3" t="s">
        <v>63</v>
      </c>
      <c r="X18" s="3">
        <v>0</v>
      </c>
      <c r="Y18" s="3">
        <v>100.0000000008</v>
      </c>
      <c r="Z18" s="3">
        <v>0</v>
      </c>
    </row>
    <row r="19" spans="1:26" ht="30" x14ac:dyDescent="0.25">
      <c r="A19" s="3" t="s">
        <v>67</v>
      </c>
      <c r="B19" s="3" t="s">
        <v>63</v>
      </c>
      <c r="C19" s="3" t="s">
        <v>75</v>
      </c>
      <c r="D19" s="4">
        <v>7</v>
      </c>
      <c r="E19" s="4">
        <v>7</v>
      </c>
      <c r="F19" s="4">
        <v>7</v>
      </c>
      <c r="G19" s="4">
        <v>7</v>
      </c>
      <c r="H19" s="4">
        <v>7</v>
      </c>
      <c r="I19" s="4">
        <v>7</v>
      </c>
      <c r="J19" s="4">
        <v>7</v>
      </c>
      <c r="K19" s="4">
        <v>7</v>
      </c>
      <c r="L19" s="4">
        <v>7</v>
      </c>
      <c r="M19" s="4">
        <v>7</v>
      </c>
      <c r="N19" s="4">
        <v>7</v>
      </c>
      <c r="O19" s="4">
        <v>7</v>
      </c>
      <c r="P19" s="4">
        <v>7</v>
      </c>
      <c r="Q19" s="4">
        <v>7</v>
      </c>
      <c r="R19" s="4">
        <v>7</v>
      </c>
      <c r="S19" s="4">
        <v>7</v>
      </c>
      <c r="T19" s="4">
        <v>7</v>
      </c>
      <c r="U19" s="3" t="s">
        <v>63</v>
      </c>
      <c r="V19" s="3" t="s">
        <v>63</v>
      </c>
      <c r="W19" s="3" t="s">
        <v>63</v>
      </c>
      <c r="X19" s="3">
        <v>0</v>
      </c>
      <c r="Y19" s="3">
        <v>100.0000000008</v>
      </c>
      <c r="Z19" s="3">
        <v>0</v>
      </c>
    </row>
    <row r="20" spans="1:26" ht="30" x14ac:dyDescent="0.25">
      <c r="A20" s="3" t="s">
        <v>67</v>
      </c>
      <c r="B20" s="3" t="s">
        <v>63</v>
      </c>
      <c r="C20" s="3" t="s">
        <v>78</v>
      </c>
      <c r="D20" s="4">
        <v>7</v>
      </c>
      <c r="E20" s="4">
        <v>6</v>
      </c>
      <c r="F20" s="4">
        <v>6</v>
      </c>
      <c r="G20" s="4">
        <v>7</v>
      </c>
      <c r="H20" s="4">
        <v>6</v>
      </c>
      <c r="I20" s="4">
        <v>6</v>
      </c>
      <c r="J20" s="4">
        <v>6</v>
      </c>
      <c r="K20" s="4">
        <v>6</v>
      </c>
      <c r="L20" s="4">
        <v>6</v>
      </c>
      <c r="M20" s="4">
        <v>7</v>
      </c>
      <c r="N20" s="4">
        <v>6</v>
      </c>
      <c r="O20" s="4">
        <v>6</v>
      </c>
      <c r="P20" s="4">
        <v>6</v>
      </c>
      <c r="Q20" s="4">
        <v>6</v>
      </c>
      <c r="R20" s="4">
        <v>6</v>
      </c>
      <c r="S20" s="4">
        <v>6</v>
      </c>
      <c r="T20" s="4">
        <v>6</v>
      </c>
      <c r="U20" s="3" t="s">
        <v>63</v>
      </c>
      <c r="V20" s="3" t="s">
        <v>63</v>
      </c>
      <c r="W20" s="3" t="s">
        <v>63</v>
      </c>
      <c r="X20" s="3">
        <v>0</v>
      </c>
      <c r="Y20" s="3">
        <v>88.470588235299999</v>
      </c>
      <c r="Z20" s="3">
        <v>0</v>
      </c>
    </row>
    <row r="21" spans="1:26" ht="30" x14ac:dyDescent="0.25">
      <c r="A21" s="3" t="s">
        <v>67</v>
      </c>
      <c r="B21" s="3" t="s">
        <v>63</v>
      </c>
      <c r="C21" s="3" t="s">
        <v>68</v>
      </c>
      <c r="D21" s="4">
        <v>6</v>
      </c>
      <c r="E21" s="4">
        <v>6</v>
      </c>
      <c r="F21" s="4">
        <v>5</v>
      </c>
      <c r="G21" s="4">
        <v>7</v>
      </c>
      <c r="H21" s="4">
        <v>6</v>
      </c>
      <c r="I21" s="4">
        <v>5</v>
      </c>
      <c r="J21" s="4">
        <v>5</v>
      </c>
      <c r="K21" s="4">
        <v>6</v>
      </c>
      <c r="L21" s="4">
        <v>6</v>
      </c>
      <c r="M21" s="4">
        <v>7</v>
      </c>
      <c r="N21" s="4">
        <v>5</v>
      </c>
      <c r="O21" s="4">
        <v>5</v>
      </c>
      <c r="P21" s="4">
        <v>4</v>
      </c>
      <c r="Q21" s="4">
        <v>6</v>
      </c>
      <c r="R21" s="4">
        <v>6</v>
      </c>
      <c r="S21" s="4">
        <v>7</v>
      </c>
      <c r="T21" s="4">
        <v>6</v>
      </c>
      <c r="U21" s="3" t="s">
        <v>63</v>
      </c>
      <c r="V21" s="3" t="s">
        <v>63</v>
      </c>
      <c r="W21" s="3" t="s">
        <v>63</v>
      </c>
      <c r="X21" s="3">
        <v>0</v>
      </c>
      <c r="Y21" s="3">
        <v>82.563025210199996</v>
      </c>
      <c r="Z21" s="3">
        <v>0</v>
      </c>
    </row>
    <row r="22" spans="1:26" ht="30" x14ac:dyDescent="0.25">
      <c r="A22" s="3" t="s">
        <v>67</v>
      </c>
      <c r="B22" s="3" t="s">
        <v>63</v>
      </c>
      <c r="C22" s="3" t="s">
        <v>78</v>
      </c>
      <c r="D22" s="4">
        <v>7</v>
      </c>
      <c r="E22" s="4">
        <v>7</v>
      </c>
      <c r="F22" s="4">
        <v>6</v>
      </c>
      <c r="G22" s="4">
        <v>6</v>
      </c>
      <c r="H22" s="4">
        <v>7</v>
      </c>
      <c r="I22" s="4">
        <v>6</v>
      </c>
      <c r="J22" s="4">
        <v>7</v>
      </c>
      <c r="K22" s="4">
        <v>6</v>
      </c>
      <c r="L22" s="4">
        <v>7</v>
      </c>
      <c r="M22" s="4">
        <v>7</v>
      </c>
      <c r="N22" s="4">
        <v>6</v>
      </c>
      <c r="O22" s="4">
        <v>6</v>
      </c>
      <c r="P22" s="4">
        <v>5</v>
      </c>
      <c r="Q22" s="4">
        <v>7</v>
      </c>
      <c r="R22" s="4">
        <v>7</v>
      </c>
      <c r="S22" s="4">
        <v>7</v>
      </c>
      <c r="T22" s="4">
        <v>6</v>
      </c>
      <c r="U22" s="3" t="s">
        <v>63</v>
      </c>
      <c r="V22" s="3" t="s">
        <v>63</v>
      </c>
      <c r="W22" s="3" t="s">
        <v>63</v>
      </c>
      <c r="X22" s="3">
        <v>0</v>
      </c>
      <c r="Y22" s="3">
        <v>93.159663865900001</v>
      </c>
      <c r="Z22" s="3">
        <v>0</v>
      </c>
    </row>
    <row r="25" spans="1:26" ht="15" customHeight="1" x14ac:dyDescent="0.25">
      <c r="A25" s="38" t="s">
        <v>77</v>
      </c>
      <c r="B25" s="38"/>
      <c r="C25" s="38"/>
      <c r="D25" s="4">
        <f t="shared" ref="D25:X25" si="0">AVERAGE(D3:D4)</f>
        <v>5</v>
      </c>
      <c r="E25" s="4">
        <f t="shared" si="0"/>
        <v>5.5</v>
      </c>
      <c r="F25" s="4">
        <f t="shared" si="0"/>
        <v>4.5</v>
      </c>
      <c r="G25" s="4">
        <f t="shared" si="0"/>
        <v>5</v>
      </c>
      <c r="H25" s="4">
        <f t="shared" si="0"/>
        <v>6</v>
      </c>
      <c r="I25" s="6">
        <f t="shared" si="0"/>
        <v>4.5</v>
      </c>
      <c r="J25" s="11">
        <f t="shared" si="0"/>
        <v>4</v>
      </c>
      <c r="K25" s="11">
        <f t="shared" si="0"/>
        <v>4</v>
      </c>
      <c r="L25" s="4">
        <f t="shared" si="0"/>
        <v>5.5</v>
      </c>
      <c r="M25" s="4">
        <f t="shared" si="0"/>
        <v>5.5</v>
      </c>
      <c r="N25" s="4">
        <f t="shared" si="0"/>
        <v>5.5</v>
      </c>
      <c r="O25" s="9">
        <f t="shared" si="0"/>
        <v>5.5</v>
      </c>
      <c r="P25" s="9">
        <f t="shared" si="0"/>
        <v>5</v>
      </c>
      <c r="Q25" s="9">
        <f t="shared" si="0"/>
        <v>5.5</v>
      </c>
      <c r="R25" s="9">
        <f t="shared" si="0"/>
        <v>5.5</v>
      </c>
      <c r="S25" s="6">
        <f t="shared" si="0"/>
        <v>4.5</v>
      </c>
      <c r="T25" s="9">
        <f t="shared" si="0"/>
        <v>5</v>
      </c>
      <c r="U25" s="4">
        <f t="shared" si="0"/>
        <v>5.5</v>
      </c>
      <c r="V25" s="4">
        <f t="shared" si="0"/>
        <v>5</v>
      </c>
      <c r="W25" s="4">
        <f t="shared" si="0"/>
        <v>5.5</v>
      </c>
      <c r="X25" s="3">
        <f t="shared" si="0"/>
        <v>73.714285714400006</v>
      </c>
    </row>
    <row r="26" spans="1:26" s="5" customFormat="1" x14ac:dyDescent="0.25">
      <c r="A26" s="38" t="s">
        <v>69</v>
      </c>
      <c r="B26" s="38"/>
      <c r="C26" s="38"/>
      <c r="D26" s="1">
        <f>AVERAGE(D8:D22)</f>
        <v>6.5333333333333332</v>
      </c>
      <c r="E26" s="1">
        <f t="shared" ref="E26:T26" si="1">AVERAGE(E8:E22)</f>
        <v>6.333333333333333</v>
      </c>
      <c r="F26" s="1">
        <f t="shared" si="1"/>
        <v>6.5333333333333332</v>
      </c>
      <c r="G26" s="1">
        <f t="shared" si="1"/>
        <v>6.666666666666667</v>
      </c>
      <c r="H26" s="1">
        <f t="shared" si="1"/>
        <v>6.1333333333333337</v>
      </c>
      <c r="I26" s="10">
        <f>AVERAGE(I8:I22)</f>
        <v>6</v>
      </c>
      <c r="J26" s="1">
        <f t="shared" si="1"/>
        <v>6.4666666666666668</v>
      </c>
      <c r="K26" s="1">
        <f t="shared" si="1"/>
        <v>6.6</v>
      </c>
      <c r="L26" s="1">
        <f t="shared" si="1"/>
        <v>6.4666666666666668</v>
      </c>
      <c r="M26" s="1">
        <f t="shared" si="1"/>
        <v>6.666666666666667</v>
      </c>
      <c r="N26" s="1">
        <f t="shared" si="1"/>
        <v>6.2</v>
      </c>
      <c r="O26" s="1">
        <f t="shared" si="1"/>
        <v>6.4666666666666668</v>
      </c>
      <c r="P26" s="1">
        <f t="shared" si="1"/>
        <v>6.1333333333333337</v>
      </c>
      <c r="Q26" s="1">
        <f t="shared" si="1"/>
        <v>6.5333333333333332</v>
      </c>
      <c r="R26" s="1">
        <f t="shared" si="1"/>
        <v>6.4666666666666668</v>
      </c>
      <c r="S26" s="1">
        <f t="shared" si="1"/>
        <v>6.333333333333333</v>
      </c>
      <c r="T26" s="18">
        <f t="shared" si="1"/>
        <v>5.9333333333333336</v>
      </c>
      <c r="Y26" s="5">
        <f>AVERAGE(Y8:Y22)</f>
        <v>91.18263305358667</v>
      </c>
    </row>
    <row r="27" spans="1:26" s="5" customFormat="1" x14ac:dyDescent="0.25">
      <c r="A27" s="38" t="s">
        <v>70</v>
      </c>
      <c r="B27" s="38"/>
      <c r="C27" s="38"/>
      <c r="D27" s="8">
        <f>AVERAGE(D3:D22)</f>
        <v>6.3888888888888893</v>
      </c>
      <c r="E27" s="1">
        <f t="shared" ref="E27:T27" si="2">AVERAGE(E3:E22)</f>
        <v>6.2777777777777777</v>
      </c>
      <c r="F27" s="1">
        <f t="shared" si="2"/>
        <v>6.2777777777777777</v>
      </c>
      <c r="G27" s="8">
        <f t="shared" si="2"/>
        <v>6.5</v>
      </c>
      <c r="H27" s="1">
        <f t="shared" si="2"/>
        <v>6.166666666666667</v>
      </c>
      <c r="I27" s="10">
        <f t="shared" si="2"/>
        <v>5.833333333333333</v>
      </c>
      <c r="J27" s="1">
        <f t="shared" si="2"/>
        <v>6.166666666666667</v>
      </c>
      <c r="K27" s="1">
        <f t="shared" si="2"/>
        <v>6.2777777777777777</v>
      </c>
      <c r="L27" s="8">
        <f t="shared" si="2"/>
        <v>6.3888888888888893</v>
      </c>
      <c r="M27" s="1">
        <f t="shared" si="2"/>
        <v>6.5555555555555554</v>
      </c>
      <c r="N27" s="1">
        <f t="shared" si="2"/>
        <v>6.1111111111111107</v>
      </c>
      <c r="O27" s="1">
        <f t="shared" si="2"/>
        <v>6.333333333333333</v>
      </c>
      <c r="P27" s="1">
        <f t="shared" si="2"/>
        <v>6.0555555555555554</v>
      </c>
      <c r="Q27" s="8">
        <f t="shared" si="2"/>
        <v>6.3888888888888893</v>
      </c>
      <c r="R27" s="8">
        <f t="shared" si="2"/>
        <v>6.3888888888888893</v>
      </c>
      <c r="S27" s="1">
        <f t="shared" si="2"/>
        <v>6.166666666666667</v>
      </c>
      <c r="T27" s="10">
        <f t="shared" si="2"/>
        <v>5.8888888888888893</v>
      </c>
      <c r="Z27" s="5">
        <f>Z6</f>
        <v>94.663865546599993</v>
      </c>
    </row>
    <row r="30" spans="1:26" x14ac:dyDescent="0.25">
      <c r="A30" s="38" t="s">
        <v>71</v>
      </c>
      <c r="B30" s="38"/>
      <c r="C30" s="38"/>
      <c r="D30" s="12">
        <f>(X25*0.7)+(Y26*0.25)+(Z27*0.05)</f>
        <v>79.128851540806664</v>
      </c>
    </row>
    <row r="32" spans="1:26" x14ac:dyDescent="0.25">
      <c r="A32" s="35" t="s">
        <v>83</v>
      </c>
      <c r="B32" s="36"/>
      <c r="C32" s="37"/>
      <c r="D32" s="35" t="s">
        <v>91</v>
      </c>
      <c r="E32" s="37"/>
    </row>
    <row r="33" spans="1:9" x14ac:dyDescent="0.25">
      <c r="A33" s="32" t="s">
        <v>84</v>
      </c>
      <c r="B33" s="33"/>
      <c r="C33" s="34"/>
      <c r="D33" s="32" t="s">
        <v>92</v>
      </c>
      <c r="E33" s="34"/>
    </row>
    <row r="34" spans="1:9" x14ac:dyDescent="0.25">
      <c r="A34" s="32" t="s">
        <v>85</v>
      </c>
      <c r="B34" s="33"/>
      <c r="C34" s="34"/>
      <c r="D34" s="23" t="s">
        <v>93</v>
      </c>
      <c r="E34" s="25"/>
    </row>
    <row r="35" spans="1:9" x14ac:dyDescent="0.25">
      <c r="A35" s="32" t="s">
        <v>86</v>
      </c>
      <c r="B35" s="33"/>
      <c r="C35" s="34"/>
      <c r="D35" s="29" t="s">
        <v>94</v>
      </c>
      <c r="E35" s="31"/>
      <c r="I35" s="13"/>
    </row>
    <row r="36" spans="1:9" x14ac:dyDescent="0.25">
      <c r="A36" s="23" t="s">
        <v>87</v>
      </c>
      <c r="B36" s="24"/>
      <c r="C36" s="25"/>
    </row>
    <row r="37" spans="1:9" x14ac:dyDescent="0.25">
      <c r="A37" s="23" t="s">
        <v>88</v>
      </c>
      <c r="B37" s="24"/>
      <c r="C37" s="25"/>
    </row>
    <row r="38" spans="1:9" x14ac:dyDescent="0.25">
      <c r="A38" s="26" t="s">
        <v>89</v>
      </c>
      <c r="B38" s="27"/>
      <c r="C38" s="28"/>
    </row>
    <row r="39" spans="1:9" x14ac:dyDescent="0.25">
      <c r="A39" s="29" t="s">
        <v>90</v>
      </c>
      <c r="B39" s="30"/>
      <c r="C39" s="31"/>
    </row>
  </sheetData>
  <mergeCells count="17">
    <mergeCell ref="A25:C25"/>
    <mergeCell ref="A26:C26"/>
    <mergeCell ref="A27:C27"/>
    <mergeCell ref="A30:C30"/>
    <mergeCell ref="A1:C1"/>
    <mergeCell ref="D33:E33"/>
    <mergeCell ref="D34:E34"/>
    <mergeCell ref="D35:E35"/>
    <mergeCell ref="D32:E32"/>
    <mergeCell ref="A32:C32"/>
    <mergeCell ref="A33:C33"/>
    <mergeCell ref="A34:C34"/>
    <mergeCell ref="A35:C35"/>
    <mergeCell ref="A36:C36"/>
    <mergeCell ref="A37:C37"/>
    <mergeCell ref="A38:C38"/>
    <mergeCell ref="A39:C39"/>
  </mergeCells>
  <conditionalFormatting sqref="D3:T4 D25:T27 D6:T6 D8:T22">
    <cfRule type="cellIs" dxfId="27" priority="6" operator="lessThan">
      <formula>5</formula>
    </cfRule>
    <cfRule type="cellIs" dxfId="26" priority="7" operator="between">
      <formula>5</formula>
      <formula>5.9999</formula>
    </cfRule>
    <cfRule type="cellIs" dxfId="25" priority="8" operator="greaterThanOrEqual">
      <formula>6</formula>
    </cfRule>
  </conditionalFormatting>
  <conditionalFormatting sqref="T3:W4 U25:W25">
    <cfRule type="cellIs" dxfId="24" priority="2" operator="lessThan">
      <formula>5</formula>
    </cfRule>
    <cfRule type="cellIs" dxfId="23" priority="3" operator="between">
      <formula>5</formula>
      <formula>5.99</formula>
    </cfRule>
    <cfRule type="cellIs" dxfId="22" priority="4" operator="greaterThanOrEqual">
      <formula>6</formula>
    </cfRule>
    <cfRule type="cellIs" priority="5" operator="greaterThanOrEqual">
      <formula>6</formula>
    </cfRule>
  </conditionalFormatting>
  <conditionalFormatting sqref="D3:W4 D6:T6 D8:T22 U25:W25 D25:T27">
    <cfRule type="cellIs" dxfId="21" priority="1" operator="between">
      <formula>4</formula>
      <formula>5.99</formula>
    </cfRule>
  </conditionalFormatting>
  <pageMargins left="0.7" right="0.7" top="0.75" bottom="0.75" header="0.3" footer="0.3"/>
  <pageSetup paperSize="17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2"/>
  <sheetViews>
    <sheetView topLeftCell="K1" workbookViewId="0">
      <selection activeCell="X1" sqref="X1:Z1048576"/>
    </sheetView>
  </sheetViews>
  <sheetFormatPr defaultColWidth="17" defaultRowHeight="15" x14ac:dyDescent="0.25"/>
  <cols>
    <col min="1" max="1" width="17" style="3"/>
    <col min="2" max="2" width="16.7109375" style="3" customWidth="1"/>
    <col min="3" max="3" width="9.140625" style="3" customWidth="1"/>
    <col min="4" max="23" width="14.7109375" style="3" customWidth="1"/>
    <col min="24" max="26" width="17" hidden="1" customWidth="1"/>
    <col min="27" max="27" width="17" style="3" customWidth="1"/>
    <col min="28" max="16384" width="17" style="3"/>
  </cols>
  <sheetData>
    <row r="1" spans="1:26" ht="69.75" customHeight="1" x14ac:dyDescent="0.25">
      <c r="A1" s="39" t="s">
        <v>79</v>
      </c>
      <c r="B1" s="40"/>
      <c r="C1" s="40"/>
      <c r="D1" s="21" t="s">
        <v>75</v>
      </c>
      <c r="E1" s="21" t="s">
        <v>80</v>
      </c>
      <c r="F1" s="22"/>
      <c r="G1" s="21"/>
      <c r="X1" t="s">
        <v>57</v>
      </c>
      <c r="Y1" t="s">
        <v>58</v>
      </c>
      <c r="Z1" t="s">
        <v>59</v>
      </c>
    </row>
    <row r="2" spans="1:26" ht="11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>
        <v>0</v>
      </c>
      <c r="Y2">
        <v>0</v>
      </c>
      <c r="Z2">
        <v>84.495798319499997</v>
      </c>
    </row>
    <row r="3" spans="1:26" ht="45" x14ac:dyDescent="0.25">
      <c r="A3" s="3" t="str">
        <f>'[1]Sheet 1'!A3</f>
        <v>I am his/her supervisor or field engineer</v>
      </c>
      <c r="B3" s="3" t="str">
        <f>'[1]Sheet 1'!B3</f>
        <v>David Arabie</v>
      </c>
      <c r="C3" s="3" t="str">
        <f>'[1]Sheet 1'!C3</f>
        <v>Superintendent</v>
      </c>
      <c r="D3" s="4">
        <f>'[1]Sheet 1'!D3</f>
        <v>5</v>
      </c>
      <c r="E3" s="4">
        <f>'[1]Sheet 1'!E3</f>
        <v>5</v>
      </c>
      <c r="F3" s="4">
        <f>'[1]Sheet 1'!F3</f>
        <v>4</v>
      </c>
      <c r="G3" s="4">
        <f>'[1]Sheet 1'!G3</f>
        <v>4</v>
      </c>
      <c r="H3" s="4">
        <f>'[1]Sheet 1'!H3</f>
        <v>5</v>
      </c>
      <c r="I3" s="4">
        <f>'[1]Sheet 1'!I3</f>
        <v>3</v>
      </c>
      <c r="J3" s="4">
        <f>'[1]Sheet 1'!J3</f>
        <v>4</v>
      </c>
      <c r="K3" s="4">
        <f>'[1]Sheet 1'!K3</f>
        <v>3</v>
      </c>
      <c r="L3" s="4">
        <f>'[1]Sheet 1'!L3</f>
        <v>4</v>
      </c>
      <c r="M3" s="4">
        <f>'[1]Sheet 1'!M3</f>
        <v>3</v>
      </c>
      <c r="N3" s="4">
        <f>'[1]Sheet 1'!N3</f>
        <v>2</v>
      </c>
      <c r="O3" s="4">
        <f>'[1]Sheet 1'!O3</f>
        <v>3</v>
      </c>
      <c r="P3" s="4">
        <f>'[1]Sheet 1'!P3</f>
        <v>4</v>
      </c>
      <c r="Q3" s="4">
        <f>'[1]Sheet 1'!Q3</f>
        <v>5</v>
      </c>
      <c r="R3" s="4">
        <f>'[1]Sheet 1'!R3</f>
        <v>4</v>
      </c>
      <c r="S3" s="4">
        <f>'[1]Sheet 1'!S3</f>
        <v>4</v>
      </c>
      <c r="T3" s="4">
        <f>'[1]Sheet 1'!T3</f>
        <v>4</v>
      </c>
      <c r="U3" s="4">
        <f>'[1]Sheet 1'!U3</f>
        <v>4</v>
      </c>
      <c r="V3" s="4">
        <f>'[1]Sheet 1'!V3</f>
        <v>5</v>
      </c>
      <c r="W3" s="4">
        <f>'[1]Sheet 1'!W3</f>
        <v>6</v>
      </c>
      <c r="X3">
        <v>61.4285714285</v>
      </c>
      <c r="Y3">
        <v>0</v>
      </c>
      <c r="Z3">
        <v>0</v>
      </c>
    </row>
    <row r="4" spans="1:26" ht="45" x14ac:dyDescent="0.25">
      <c r="A4" s="3" t="str">
        <f>'[1]Sheet 1'!A4</f>
        <v>I am his/her supervisor or field engineer</v>
      </c>
      <c r="B4" s="3" t="str">
        <f>'[1]Sheet 1'!B4</f>
        <v>Lennard Van</v>
      </c>
      <c r="C4" s="3" t="str">
        <f>'[1]Sheet 1'!C4</f>
        <v>General Foreman</v>
      </c>
      <c r="D4" s="4">
        <f>'[1]Sheet 1'!D4</f>
        <v>4</v>
      </c>
      <c r="E4" s="4">
        <f>'[1]Sheet 1'!E4</f>
        <v>4</v>
      </c>
      <c r="F4" s="4">
        <f>'[1]Sheet 1'!F4</f>
        <v>5</v>
      </c>
      <c r="G4" s="4">
        <f>'[1]Sheet 1'!G4</f>
        <v>5</v>
      </c>
      <c r="H4" s="4">
        <f>'[1]Sheet 1'!H4</f>
        <v>4</v>
      </c>
      <c r="I4" s="4">
        <f>'[1]Sheet 1'!I4</f>
        <v>4</v>
      </c>
      <c r="J4" s="4">
        <f>'[1]Sheet 1'!J4</f>
        <v>5</v>
      </c>
      <c r="K4" s="4">
        <f>'[1]Sheet 1'!K4</f>
        <v>4</v>
      </c>
      <c r="L4" s="4">
        <f>'[1]Sheet 1'!L4</f>
        <v>5</v>
      </c>
      <c r="M4" s="4">
        <f>'[1]Sheet 1'!M4</f>
        <v>5</v>
      </c>
      <c r="N4" s="4">
        <f>'[1]Sheet 1'!N4</f>
        <v>3</v>
      </c>
      <c r="O4" s="4">
        <f>'[1]Sheet 1'!O4</f>
        <v>1</v>
      </c>
      <c r="P4" s="4">
        <f>'[1]Sheet 1'!P4</f>
        <v>4</v>
      </c>
      <c r="Q4" s="4">
        <f>'[1]Sheet 1'!Q4</f>
        <v>4</v>
      </c>
      <c r="R4" s="4">
        <f>'[1]Sheet 1'!R4</f>
        <v>4</v>
      </c>
      <c r="S4" s="4">
        <f>'[1]Sheet 1'!S4</f>
        <v>5</v>
      </c>
      <c r="T4" s="4">
        <f>'[1]Sheet 1'!T4</f>
        <v>4</v>
      </c>
      <c r="U4" s="4">
        <f>'[1]Sheet 1'!U4</f>
        <v>2</v>
      </c>
      <c r="V4" s="4">
        <f>'[1]Sheet 1'!V4</f>
        <v>4</v>
      </c>
      <c r="W4" s="4">
        <f>'[1]Sheet 1'!W4</f>
        <v>6</v>
      </c>
      <c r="X4">
        <v>60.142857142799997</v>
      </c>
      <c r="Y4">
        <v>0</v>
      </c>
      <c r="Z4">
        <v>0</v>
      </c>
    </row>
    <row r="5" spans="1:26" s="13" customFormat="1" ht="135" x14ac:dyDescent="0.25">
      <c r="D5" s="17" t="s">
        <v>40</v>
      </c>
      <c r="E5" s="17" t="s">
        <v>41</v>
      </c>
      <c r="F5" s="17" t="s">
        <v>42</v>
      </c>
      <c r="G5" s="17" t="s">
        <v>43</v>
      </c>
      <c r="H5" s="17" t="s">
        <v>44</v>
      </c>
      <c r="I5" s="17" t="s">
        <v>45</v>
      </c>
      <c r="J5" s="17" t="s">
        <v>46</v>
      </c>
      <c r="K5" s="17" t="s">
        <v>47</v>
      </c>
      <c r="L5" s="17" t="s">
        <v>48</v>
      </c>
      <c r="M5" s="17" t="s">
        <v>49</v>
      </c>
      <c r="N5" s="17" t="s">
        <v>50</v>
      </c>
      <c r="O5" s="17" t="s">
        <v>51</v>
      </c>
      <c r="P5" s="17" t="s">
        <v>52</v>
      </c>
      <c r="Q5" s="17" t="s">
        <v>53</v>
      </c>
      <c r="R5" s="17" t="s">
        <v>54</v>
      </c>
      <c r="S5" s="17" t="s">
        <v>55</v>
      </c>
      <c r="T5" s="17" t="s">
        <v>56</v>
      </c>
      <c r="X5">
        <f>AVERAGE(X3:X4)</f>
        <v>60.785714285650002</v>
      </c>
      <c r="Y5"/>
      <c r="Z5"/>
    </row>
    <row r="6" spans="1:26" ht="30" x14ac:dyDescent="0.25">
      <c r="A6" s="3" t="str">
        <f>'[1]Sheet 1'!A2</f>
        <v>I am evaluating myself</v>
      </c>
      <c r="B6" s="3" t="str">
        <f>'[1]Sheet 1'!B2</f>
        <v>Sean Williams</v>
      </c>
      <c r="C6" s="3" t="s">
        <v>75</v>
      </c>
      <c r="D6" s="4">
        <f>'[1]Sheet 1'!D2</f>
        <v>7</v>
      </c>
      <c r="E6" s="4">
        <f>'[1]Sheet 1'!E2</f>
        <v>6</v>
      </c>
      <c r="F6" s="4">
        <f>'[1]Sheet 1'!F2</f>
        <v>5</v>
      </c>
      <c r="G6" s="4">
        <f>'[1]Sheet 1'!G2</f>
        <v>6</v>
      </c>
      <c r="H6" s="4">
        <f>'[1]Sheet 1'!H2</f>
        <v>6</v>
      </c>
      <c r="I6" s="4">
        <f>'[1]Sheet 1'!I2</f>
        <v>6</v>
      </c>
      <c r="J6" s="4">
        <f>'[1]Sheet 1'!J2</f>
        <v>6</v>
      </c>
      <c r="K6" s="4">
        <f>'[1]Sheet 1'!K2</f>
        <v>7</v>
      </c>
      <c r="L6" s="4">
        <f>'[1]Sheet 1'!L2</f>
        <v>6</v>
      </c>
      <c r="M6" s="4">
        <f>'[1]Sheet 1'!M2</f>
        <v>6</v>
      </c>
      <c r="N6" s="4">
        <f>'[1]Sheet 1'!N2</f>
        <v>5</v>
      </c>
      <c r="O6" s="4">
        <f>'[1]Sheet 1'!O2</f>
        <v>4</v>
      </c>
      <c r="P6" s="4">
        <f>'[1]Sheet 1'!P2</f>
        <v>6</v>
      </c>
      <c r="Q6" s="4">
        <f>'[1]Sheet 1'!Q2</f>
        <v>6</v>
      </c>
      <c r="R6" s="4">
        <f>'[1]Sheet 1'!R2</f>
        <v>7</v>
      </c>
      <c r="S6" s="4">
        <f>'[1]Sheet 1'!S2</f>
        <v>6</v>
      </c>
      <c r="T6" s="4">
        <f>'[1]Sheet 1'!T2</f>
        <v>5</v>
      </c>
      <c r="U6" s="3" t="s">
        <v>63</v>
      </c>
      <c r="V6" s="3" t="s">
        <v>63</v>
      </c>
      <c r="W6" s="3" t="s">
        <v>63</v>
      </c>
    </row>
    <row r="9" spans="1:26" ht="15" customHeight="1" x14ac:dyDescent="0.25">
      <c r="A9" s="38" t="s">
        <v>77</v>
      </c>
      <c r="B9" s="38"/>
      <c r="C9" s="38"/>
      <c r="D9" s="4">
        <f t="shared" ref="D9:W9" si="0">AVERAGE(D3:D4)</f>
        <v>4.5</v>
      </c>
      <c r="E9" s="4">
        <f t="shared" si="0"/>
        <v>4.5</v>
      </c>
      <c r="F9" s="4">
        <f t="shared" si="0"/>
        <v>4.5</v>
      </c>
      <c r="G9" s="4">
        <f t="shared" si="0"/>
        <v>4.5</v>
      </c>
      <c r="H9" s="4">
        <f t="shared" si="0"/>
        <v>4.5</v>
      </c>
      <c r="I9" s="6">
        <f t="shared" si="0"/>
        <v>3.5</v>
      </c>
      <c r="J9" s="11">
        <f t="shared" si="0"/>
        <v>4.5</v>
      </c>
      <c r="K9" s="11">
        <f t="shared" si="0"/>
        <v>3.5</v>
      </c>
      <c r="L9" s="4">
        <f t="shared" si="0"/>
        <v>4.5</v>
      </c>
      <c r="M9" s="4">
        <f t="shared" si="0"/>
        <v>4</v>
      </c>
      <c r="N9" s="4">
        <f t="shared" si="0"/>
        <v>2.5</v>
      </c>
      <c r="O9" s="9">
        <f t="shared" si="0"/>
        <v>2</v>
      </c>
      <c r="P9" s="9">
        <f t="shared" si="0"/>
        <v>4</v>
      </c>
      <c r="Q9" s="9">
        <f t="shared" si="0"/>
        <v>4.5</v>
      </c>
      <c r="R9" s="9">
        <f t="shared" si="0"/>
        <v>4</v>
      </c>
      <c r="S9" s="6">
        <f t="shared" si="0"/>
        <v>4.5</v>
      </c>
      <c r="T9" s="9">
        <f t="shared" si="0"/>
        <v>4</v>
      </c>
      <c r="U9" s="4">
        <f t="shared" si="0"/>
        <v>3</v>
      </c>
      <c r="V9" s="4">
        <f t="shared" si="0"/>
        <v>4.5</v>
      </c>
      <c r="W9" s="4">
        <f t="shared" si="0"/>
        <v>6</v>
      </c>
    </row>
    <row r="10" spans="1:26" s="5" customFormat="1" x14ac:dyDescent="0.25">
      <c r="A10" s="38" t="s">
        <v>70</v>
      </c>
      <c r="B10" s="38"/>
      <c r="C10" s="38"/>
      <c r="D10" s="8">
        <f t="shared" ref="D10:T10" si="1">AVERAGE(D3:D6)</f>
        <v>5.333333333333333</v>
      </c>
      <c r="E10" s="1">
        <f t="shared" si="1"/>
        <v>5</v>
      </c>
      <c r="F10" s="1">
        <f t="shared" si="1"/>
        <v>4.666666666666667</v>
      </c>
      <c r="G10" s="8">
        <f t="shared" si="1"/>
        <v>5</v>
      </c>
      <c r="H10" s="1">
        <f t="shared" si="1"/>
        <v>5</v>
      </c>
      <c r="I10" s="10">
        <f t="shared" si="1"/>
        <v>4.333333333333333</v>
      </c>
      <c r="J10" s="1">
        <f t="shared" si="1"/>
        <v>5</v>
      </c>
      <c r="K10" s="1">
        <f t="shared" si="1"/>
        <v>4.666666666666667</v>
      </c>
      <c r="L10" s="8">
        <f t="shared" si="1"/>
        <v>5</v>
      </c>
      <c r="M10" s="1">
        <f t="shared" si="1"/>
        <v>4.666666666666667</v>
      </c>
      <c r="N10" s="1">
        <f t="shared" si="1"/>
        <v>3.3333333333333335</v>
      </c>
      <c r="O10" s="1">
        <f t="shared" si="1"/>
        <v>2.6666666666666665</v>
      </c>
      <c r="P10" s="1">
        <f t="shared" si="1"/>
        <v>4.666666666666667</v>
      </c>
      <c r="Q10" s="8">
        <f t="shared" si="1"/>
        <v>5</v>
      </c>
      <c r="R10" s="8">
        <f t="shared" si="1"/>
        <v>5</v>
      </c>
      <c r="S10" s="1">
        <f t="shared" si="1"/>
        <v>5</v>
      </c>
      <c r="T10" s="10">
        <f t="shared" si="1"/>
        <v>4.333333333333333</v>
      </c>
      <c r="X10"/>
      <c r="Y10"/>
      <c r="Z10"/>
    </row>
    <row r="13" spans="1:26" x14ac:dyDescent="0.25">
      <c r="A13" s="38" t="s">
        <v>71</v>
      </c>
      <c r="B13" s="38"/>
      <c r="C13" s="38"/>
      <c r="D13" s="12">
        <f>(X5*0.8)+(Z2*0.2)</f>
        <v>65.527731092419998</v>
      </c>
    </row>
    <row r="15" spans="1:26" x14ac:dyDescent="0.25">
      <c r="A15" s="35" t="s">
        <v>83</v>
      </c>
      <c r="B15" s="36"/>
      <c r="C15" s="37"/>
      <c r="D15" s="35" t="s">
        <v>91</v>
      </c>
      <c r="E15" s="37"/>
      <c r="X15" s="3"/>
      <c r="Y15" s="3"/>
      <c r="Z15" s="3"/>
    </row>
    <row r="16" spans="1:26" x14ac:dyDescent="0.25">
      <c r="A16" s="32" t="s">
        <v>84</v>
      </c>
      <c r="B16" s="33"/>
      <c r="C16" s="34"/>
      <c r="D16" s="32" t="s">
        <v>92</v>
      </c>
      <c r="E16" s="34"/>
      <c r="X16" s="3"/>
      <c r="Y16" s="3"/>
      <c r="Z16" s="3"/>
    </row>
    <row r="17" spans="1:26" x14ac:dyDescent="0.25">
      <c r="A17" s="32" t="s">
        <v>85</v>
      </c>
      <c r="B17" s="33"/>
      <c r="C17" s="34"/>
      <c r="D17" s="23" t="s">
        <v>93</v>
      </c>
      <c r="E17" s="25"/>
      <c r="X17" s="3"/>
      <c r="Y17" s="3"/>
      <c r="Z17" s="3"/>
    </row>
    <row r="18" spans="1:26" x14ac:dyDescent="0.25">
      <c r="A18" s="32" t="s">
        <v>86</v>
      </c>
      <c r="B18" s="33"/>
      <c r="C18" s="34"/>
      <c r="D18" s="29" t="s">
        <v>94</v>
      </c>
      <c r="E18" s="31"/>
      <c r="I18" s="13"/>
      <c r="X18" s="3"/>
      <c r="Y18" s="3"/>
      <c r="Z18" s="3"/>
    </row>
    <row r="19" spans="1:26" x14ac:dyDescent="0.25">
      <c r="A19" s="23" t="s">
        <v>87</v>
      </c>
      <c r="B19" s="24"/>
      <c r="C19" s="25"/>
      <c r="X19" s="3"/>
      <c r="Y19" s="3"/>
      <c r="Z19" s="3"/>
    </row>
    <row r="20" spans="1:26" x14ac:dyDescent="0.25">
      <c r="A20" s="23" t="s">
        <v>88</v>
      </c>
      <c r="B20" s="24"/>
      <c r="C20" s="25"/>
      <c r="X20" s="3"/>
      <c r="Y20" s="3"/>
      <c r="Z20" s="3"/>
    </row>
    <row r="21" spans="1:26" x14ac:dyDescent="0.25">
      <c r="A21" s="26" t="s">
        <v>89</v>
      </c>
      <c r="B21" s="27"/>
      <c r="C21" s="28"/>
      <c r="X21" s="3"/>
      <c r="Y21" s="3"/>
      <c r="Z21" s="3"/>
    </row>
    <row r="22" spans="1:26" x14ac:dyDescent="0.25">
      <c r="A22" s="29" t="s">
        <v>90</v>
      </c>
      <c r="B22" s="30"/>
      <c r="C22" s="31"/>
      <c r="X22" s="3"/>
      <c r="Y22" s="3"/>
      <c r="Z22" s="3"/>
    </row>
  </sheetData>
  <mergeCells count="16">
    <mergeCell ref="A1:C1"/>
    <mergeCell ref="A9:C9"/>
    <mergeCell ref="A10:C10"/>
    <mergeCell ref="A13:C13"/>
    <mergeCell ref="A15:C15"/>
    <mergeCell ref="D15:E15"/>
    <mergeCell ref="A16:C16"/>
    <mergeCell ref="D16:E16"/>
    <mergeCell ref="A17:C17"/>
    <mergeCell ref="D17:E17"/>
    <mergeCell ref="A22:C22"/>
    <mergeCell ref="A18:C18"/>
    <mergeCell ref="D18:E18"/>
    <mergeCell ref="A19:C19"/>
    <mergeCell ref="A20:C20"/>
    <mergeCell ref="A21:C21"/>
  </mergeCells>
  <conditionalFormatting sqref="D3:T4 D6:T6 D9:T10">
    <cfRule type="cellIs" dxfId="20" priority="6" operator="lessThan">
      <formula>5</formula>
    </cfRule>
    <cfRule type="cellIs" dxfId="19" priority="7" operator="between">
      <formula>5</formula>
      <formula>5.9999</formula>
    </cfRule>
    <cfRule type="cellIs" dxfId="18" priority="8" operator="greaterThanOrEqual">
      <formula>6</formula>
    </cfRule>
  </conditionalFormatting>
  <conditionalFormatting sqref="T3:W4 U9:W9">
    <cfRule type="cellIs" dxfId="17" priority="2" operator="lessThan">
      <formula>5</formula>
    </cfRule>
    <cfRule type="cellIs" dxfId="16" priority="3" operator="between">
      <formula>5</formula>
      <formula>5.99</formula>
    </cfRule>
    <cfRule type="cellIs" dxfId="15" priority="4" operator="greaterThanOrEqual">
      <formula>6</formula>
    </cfRule>
    <cfRule type="cellIs" priority="5" operator="greaterThanOrEqual">
      <formula>6</formula>
    </cfRule>
  </conditionalFormatting>
  <conditionalFormatting sqref="D3:W4 D6:T6 U9:W9 D9:T10">
    <cfRule type="cellIs" dxfId="14" priority="1" operator="between">
      <formula>4</formula>
      <formula>5.99</formula>
    </cfRule>
  </conditionalFormatting>
  <pageMargins left="0.7" right="0.7" top="0.75" bottom="0.75" header="0.3" footer="0.3"/>
  <pageSetup paperSize="17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2"/>
  <sheetViews>
    <sheetView topLeftCell="K1" workbookViewId="0">
      <selection activeCell="X1" sqref="X1:Z1048576"/>
    </sheetView>
  </sheetViews>
  <sheetFormatPr defaultColWidth="17" defaultRowHeight="15" x14ac:dyDescent="0.25"/>
  <cols>
    <col min="1" max="1" width="17" style="3"/>
    <col min="2" max="2" width="16.7109375" style="3" customWidth="1"/>
    <col min="3" max="3" width="9.140625" style="3" customWidth="1"/>
    <col min="4" max="23" width="14.7109375" style="3" customWidth="1"/>
    <col min="24" max="26" width="17" hidden="1" customWidth="1"/>
    <col min="27" max="27" width="17" style="3" customWidth="1"/>
    <col min="28" max="16384" width="17" style="3"/>
  </cols>
  <sheetData>
    <row r="1" spans="1:26" ht="69.75" customHeight="1" x14ac:dyDescent="0.25">
      <c r="A1" s="39" t="s">
        <v>82</v>
      </c>
      <c r="B1" s="40"/>
      <c r="C1" s="40"/>
      <c r="D1" s="21" t="s">
        <v>75</v>
      </c>
      <c r="E1" s="21" t="s">
        <v>80</v>
      </c>
      <c r="F1" s="22"/>
      <c r="G1" s="21"/>
      <c r="X1" t="s">
        <v>57</v>
      </c>
      <c r="Y1" t="s">
        <v>58</v>
      </c>
      <c r="Z1" t="s">
        <v>59</v>
      </c>
    </row>
    <row r="2" spans="1:26" ht="11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>
        <v>0</v>
      </c>
      <c r="Y2">
        <v>0</v>
      </c>
      <c r="Z2">
        <v>82.991596638700003</v>
      </c>
    </row>
    <row r="3" spans="1:26" ht="45" x14ac:dyDescent="0.25">
      <c r="A3" s="3" t="str">
        <f>'[2]Sheet 1'!A3</f>
        <v>I am his/her supervisor or field engineer</v>
      </c>
      <c r="B3" s="3" t="str">
        <f>'[2]Sheet 1'!B3</f>
        <v>David Arabie</v>
      </c>
      <c r="C3" s="3" t="str">
        <f>'[2]Sheet 1'!C3</f>
        <v>Superintendent</v>
      </c>
      <c r="D3" s="4">
        <f>'[2]Sheet 1'!D3</f>
        <v>3</v>
      </c>
      <c r="E3" s="4">
        <f>'[2]Sheet 1'!E3</f>
        <v>4</v>
      </c>
      <c r="F3" s="4">
        <f>'[2]Sheet 1'!F3</f>
        <v>3</v>
      </c>
      <c r="G3" s="4">
        <f>'[2]Sheet 1'!G3</f>
        <v>5</v>
      </c>
      <c r="H3" s="4">
        <f>'[2]Sheet 1'!H3</f>
        <v>5</v>
      </c>
      <c r="I3" s="4">
        <f>'[2]Sheet 1'!I3</f>
        <v>2</v>
      </c>
      <c r="J3" s="4">
        <f>'[2]Sheet 1'!J3</f>
        <v>3</v>
      </c>
      <c r="K3" s="4">
        <f>'[2]Sheet 1'!K3</f>
        <v>3</v>
      </c>
      <c r="L3" s="4">
        <f>'[2]Sheet 1'!L3</f>
        <v>4</v>
      </c>
      <c r="M3" s="4">
        <f>'[2]Sheet 1'!M3</f>
        <v>5</v>
      </c>
      <c r="N3" s="4">
        <f>'[2]Sheet 1'!N3</f>
        <v>5</v>
      </c>
      <c r="O3" s="4">
        <f>'[2]Sheet 1'!O3</f>
        <v>4</v>
      </c>
      <c r="P3" s="4">
        <f>'[2]Sheet 1'!P3</f>
        <v>2</v>
      </c>
      <c r="Q3" s="4">
        <f>'[2]Sheet 1'!Q3</f>
        <v>5</v>
      </c>
      <c r="R3" s="4">
        <f>'[2]Sheet 1'!R3</f>
        <v>3</v>
      </c>
      <c r="S3" s="4">
        <f>'[2]Sheet 1'!S3</f>
        <v>5</v>
      </c>
      <c r="T3" s="4">
        <f>'[2]Sheet 1'!T3</f>
        <v>5</v>
      </c>
      <c r="U3" s="4">
        <f>'[2]Sheet 1'!U3</f>
        <v>3</v>
      </c>
      <c r="V3" s="4">
        <f>'[2]Sheet 1'!V3</f>
        <v>4</v>
      </c>
      <c r="W3" s="4">
        <f>'[2]Sheet 1'!W3</f>
        <v>4</v>
      </c>
      <c r="X3">
        <v>53.571428571600002</v>
      </c>
      <c r="Y3">
        <v>0</v>
      </c>
      <c r="Z3">
        <v>0</v>
      </c>
    </row>
    <row r="4" spans="1:26" ht="45" x14ac:dyDescent="0.25">
      <c r="A4" s="3" t="str">
        <f>'[2]Sheet 1'!A4</f>
        <v>I am his/her supervisor or field engineer</v>
      </c>
      <c r="B4" s="3" t="str">
        <f>'[2]Sheet 1'!B4</f>
        <v>bradley sims</v>
      </c>
      <c r="C4" s="3" t="str">
        <f>'[2]Sheet 1'!C4</f>
        <v>General Foreman</v>
      </c>
      <c r="D4" s="4">
        <f>'[2]Sheet 1'!D4</f>
        <v>4</v>
      </c>
      <c r="E4" s="4">
        <f>'[2]Sheet 1'!E4</f>
        <v>4</v>
      </c>
      <c r="F4" s="4">
        <f>'[2]Sheet 1'!F4</f>
        <v>4</v>
      </c>
      <c r="G4" s="4">
        <f>'[2]Sheet 1'!G4</f>
        <v>4</v>
      </c>
      <c r="H4" s="4">
        <f>'[2]Sheet 1'!H4</f>
        <v>4</v>
      </c>
      <c r="I4" s="4">
        <f>'[2]Sheet 1'!I4</f>
        <v>4</v>
      </c>
      <c r="J4" s="4">
        <f>'[2]Sheet 1'!J4</f>
        <v>4</v>
      </c>
      <c r="K4" s="4">
        <f>'[2]Sheet 1'!K4</f>
        <v>4</v>
      </c>
      <c r="L4" s="4">
        <f>'[2]Sheet 1'!L4</f>
        <v>4</v>
      </c>
      <c r="M4" s="4">
        <f>'[2]Sheet 1'!M4</f>
        <v>4</v>
      </c>
      <c r="N4" s="4">
        <f>'[2]Sheet 1'!N4</f>
        <v>4</v>
      </c>
      <c r="O4" s="4">
        <f>'[2]Sheet 1'!O4</f>
        <v>4</v>
      </c>
      <c r="P4" s="4">
        <f>'[2]Sheet 1'!P4</f>
        <v>4</v>
      </c>
      <c r="Q4" s="4">
        <f>'[2]Sheet 1'!Q4</f>
        <v>4</v>
      </c>
      <c r="R4" s="4">
        <f>'[2]Sheet 1'!R4</f>
        <v>4</v>
      </c>
      <c r="S4" s="4">
        <f>'[2]Sheet 1'!S4</f>
        <v>4</v>
      </c>
      <c r="T4" s="4">
        <f>'[2]Sheet 1'!T4</f>
        <v>4</v>
      </c>
      <c r="U4" s="4">
        <f>'[2]Sheet 1'!U4</f>
        <v>4</v>
      </c>
      <c r="V4" s="4">
        <f>'[2]Sheet 1'!V4</f>
        <v>4</v>
      </c>
      <c r="W4" s="4">
        <f>'[2]Sheet 1'!W4</f>
        <v>4</v>
      </c>
      <c r="X4">
        <v>57.142857143100002</v>
      </c>
      <c r="Y4">
        <v>0</v>
      </c>
      <c r="Z4">
        <v>0</v>
      </c>
    </row>
    <row r="5" spans="1:26" s="13" customFormat="1" ht="135" x14ac:dyDescent="0.25">
      <c r="D5" s="17" t="s">
        <v>40</v>
      </c>
      <c r="E5" s="17" t="s">
        <v>41</v>
      </c>
      <c r="F5" s="17" t="s">
        <v>42</v>
      </c>
      <c r="G5" s="17" t="s">
        <v>43</v>
      </c>
      <c r="H5" s="17" t="s">
        <v>44</v>
      </c>
      <c r="I5" s="17" t="s">
        <v>45</v>
      </c>
      <c r="J5" s="17" t="s">
        <v>46</v>
      </c>
      <c r="K5" s="17" t="s">
        <v>47</v>
      </c>
      <c r="L5" s="17" t="s">
        <v>48</v>
      </c>
      <c r="M5" s="17" t="s">
        <v>49</v>
      </c>
      <c r="N5" s="17" t="s">
        <v>50</v>
      </c>
      <c r="O5" s="17" t="s">
        <v>51</v>
      </c>
      <c r="P5" s="17" t="s">
        <v>52</v>
      </c>
      <c r="Q5" s="17" t="s">
        <v>53</v>
      </c>
      <c r="R5" s="17" t="s">
        <v>54</v>
      </c>
      <c r="S5" s="17" t="s">
        <v>55</v>
      </c>
      <c r="T5" s="17" t="s">
        <v>56</v>
      </c>
      <c r="X5">
        <f>AVERAGE(X3:X4)</f>
        <v>55.357142857349999</v>
      </c>
      <c r="Y5"/>
      <c r="Z5"/>
    </row>
    <row r="6" spans="1:26" ht="30" x14ac:dyDescent="0.25">
      <c r="A6" s="3" t="str">
        <f>'[2]Sheet 1'!A2</f>
        <v>I am evaluating myself</v>
      </c>
      <c r="B6" s="3" t="str">
        <f>'[2]Sheet 1'!B2</f>
        <v>Jeremy Monroe</v>
      </c>
      <c r="C6" s="3" t="str">
        <f>'[2]Sheet 1'!C2</f>
        <v/>
      </c>
      <c r="D6" s="4">
        <f>'[2]Sheet 1'!D2</f>
        <v>6</v>
      </c>
      <c r="E6" s="4">
        <f>'[2]Sheet 1'!E2</f>
        <v>6</v>
      </c>
      <c r="F6" s="4">
        <f>'[2]Sheet 1'!F2</f>
        <v>5</v>
      </c>
      <c r="G6" s="4">
        <f>'[2]Sheet 1'!G2</f>
        <v>6</v>
      </c>
      <c r="H6" s="4">
        <f>'[2]Sheet 1'!H2</f>
        <v>5</v>
      </c>
      <c r="I6" s="4">
        <f>'[2]Sheet 1'!I2</f>
        <v>6</v>
      </c>
      <c r="J6" s="4">
        <f>'[2]Sheet 1'!J2</f>
        <v>6</v>
      </c>
      <c r="K6" s="4">
        <f>'[2]Sheet 1'!K2</f>
        <v>5</v>
      </c>
      <c r="L6" s="4">
        <f>'[2]Sheet 1'!L2</f>
        <v>6</v>
      </c>
      <c r="M6" s="4">
        <f>'[2]Sheet 1'!M2</f>
        <v>7</v>
      </c>
      <c r="N6" s="4">
        <f>'[2]Sheet 1'!N2</f>
        <v>5</v>
      </c>
      <c r="O6" s="4">
        <f>'[2]Sheet 1'!O2</f>
        <v>6</v>
      </c>
      <c r="P6" s="4">
        <f>'[2]Sheet 1'!P2</f>
        <v>6</v>
      </c>
      <c r="Q6" s="4">
        <f>'[2]Sheet 1'!Q2</f>
        <v>6</v>
      </c>
      <c r="R6" s="4">
        <f>'[2]Sheet 1'!R2</f>
        <v>6</v>
      </c>
      <c r="S6" s="4">
        <f>'[2]Sheet 1'!S2</f>
        <v>6</v>
      </c>
      <c r="T6" s="4">
        <f>'[2]Sheet 1'!T2</f>
        <v>5</v>
      </c>
      <c r="U6" s="3" t="s">
        <v>63</v>
      </c>
      <c r="V6" s="3" t="s">
        <v>63</v>
      </c>
      <c r="W6" s="3" t="s">
        <v>63</v>
      </c>
    </row>
    <row r="9" spans="1:26" ht="15" customHeight="1" x14ac:dyDescent="0.25">
      <c r="A9" s="38" t="s">
        <v>77</v>
      </c>
      <c r="B9" s="38"/>
      <c r="C9" s="38"/>
      <c r="D9" s="4">
        <f t="shared" ref="D9:W9" si="0">AVERAGE(D3:D4)</f>
        <v>3.5</v>
      </c>
      <c r="E9" s="4">
        <f t="shared" si="0"/>
        <v>4</v>
      </c>
      <c r="F9" s="4">
        <f t="shared" si="0"/>
        <v>3.5</v>
      </c>
      <c r="G9" s="4">
        <f t="shared" si="0"/>
        <v>4.5</v>
      </c>
      <c r="H9" s="4">
        <f t="shared" si="0"/>
        <v>4.5</v>
      </c>
      <c r="I9" s="6">
        <f t="shared" si="0"/>
        <v>3</v>
      </c>
      <c r="J9" s="11">
        <f t="shared" si="0"/>
        <v>3.5</v>
      </c>
      <c r="K9" s="11">
        <f t="shared" si="0"/>
        <v>3.5</v>
      </c>
      <c r="L9" s="4">
        <f t="shared" si="0"/>
        <v>4</v>
      </c>
      <c r="M9" s="4">
        <f t="shared" si="0"/>
        <v>4.5</v>
      </c>
      <c r="N9" s="4">
        <f t="shared" si="0"/>
        <v>4.5</v>
      </c>
      <c r="O9" s="9">
        <f t="shared" si="0"/>
        <v>4</v>
      </c>
      <c r="P9" s="9">
        <f t="shared" si="0"/>
        <v>3</v>
      </c>
      <c r="Q9" s="9">
        <f t="shared" si="0"/>
        <v>4.5</v>
      </c>
      <c r="R9" s="9">
        <f t="shared" si="0"/>
        <v>3.5</v>
      </c>
      <c r="S9" s="6">
        <f t="shared" si="0"/>
        <v>4.5</v>
      </c>
      <c r="T9" s="9">
        <f t="shared" si="0"/>
        <v>4.5</v>
      </c>
      <c r="U9" s="4">
        <f t="shared" si="0"/>
        <v>3.5</v>
      </c>
      <c r="V9" s="4">
        <f t="shared" si="0"/>
        <v>4</v>
      </c>
      <c r="W9" s="4">
        <f t="shared" si="0"/>
        <v>4</v>
      </c>
    </row>
    <row r="10" spans="1:26" s="5" customFormat="1" x14ac:dyDescent="0.25">
      <c r="A10" s="38" t="s">
        <v>70</v>
      </c>
      <c r="B10" s="38"/>
      <c r="C10" s="38"/>
      <c r="D10" s="8">
        <f t="shared" ref="D10:T10" si="1">AVERAGE(D3:D6)</f>
        <v>4.333333333333333</v>
      </c>
      <c r="E10" s="1">
        <f t="shared" si="1"/>
        <v>4.666666666666667</v>
      </c>
      <c r="F10" s="1">
        <f t="shared" si="1"/>
        <v>4</v>
      </c>
      <c r="G10" s="8">
        <f t="shared" si="1"/>
        <v>5</v>
      </c>
      <c r="H10" s="1">
        <f t="shared" si="1"/>
        <v>4.666666666666667</v>
      </c>
      <c r="I10" s="10">
        <f t="shared" si="1"/>
        <v>4</v>
      </c>
      <c r="J10" s="1">
        <f t="shared" si="1"/>
        <v>4.333333333333333</v>
      </c>
      <c r="K10" s="1">
        <f t="shared" si="1"/>
        <v>4</v>
      </c>
      <c r="L10" s="8">
        <f t="shared" si="1"/>
        <v>4.666666666666667</v>
      </c>
      <c r="M10" s="1">
        <f t="shared" si="1"/>
        <v>5.333333333333333</v>
      </c>
      <c r="N10" s="1">
        <f t="shared" si="1"/>
        <v>4.666666666666667</v>
      </c>
      <c r="O10" s="1">
        <f t="shared" si="1"/>
        <v>4.666666666666667</v>
      </c>
      <c r="P10" s="1">
        <f t="shared" si="1"/>
        <v>4</v>
      </c>
      <c r="Q10" s="8">
        <f t="shared" si="1"/>
        <v>5</v>
      </c>
      <c r="R10" s="8">
        <f t="shared" si="1"/>
        <v>4.333333333333333</v>
      </c>
      <c r="S10" s="1">
        <f t="shared" si="1"/>
        <v>5</v>
      </c>
      <c r="T10" s="10">
        <f t="shared" si="1"/>
        <v>4.666666666666667</v>
      </c>
      <c r="X10"/>
      <c r="Y10"/>
      <c r="Z10"/>
    </row>
    <row r="13" spans="1:26" x14ac:dyDescent="0.25">
      <c r="A13" s="38" t="s">
        <v>71</v>
      </c>
      <c r="B13" s="38"/>
      <c r="C13" s="38"/>
      <c r="D13" s="12">
        <f>(X5*0.8)+(Z2*0.2)</f>
        <v>60.884033613620005</v>
      </c>
    </row>
    <row r="15" spans="1:26" x14ac:dyDescent="0.25">
      <c r="A15" s="35" t="s">
        <v>83</v>
      </c>
      <c r="B15" s="36"/>
      <c r="C15" s="37"/>
      <c r="D15" s="35" t="s">
        <v>91</v>
      </c>
      <c r="E15" s="37"/>
      <c r="X15" s="3"/>
      <c r="Y15" s="3"/>
      <c r="Z15" s="3"/>
    </row>
    <row r="16" spans="1:26" x14ac:dyDescent="0.25">
      <c r="A16" s="32" t="s">
        <v>84</v>
      </c>
      <c r="B16" s="33"/>
      <c r="C16" s="34"/>
      <c r="D16" s="32" t="s">
        <v>92</v>
      </c>
      <c r="E16" s="34"/>
      <c r="X16" s="3"/>
      <c r="Y16" s="3"/>
      <c r="Z16" s="3"/>
    </row>
    <row r="17" spans="1:26" x14ac:dyDescent="0.25">
      <c r="A17" s="32" t="s">
        <v>85</v>
      </c>
      <c r="B17" s="33"/>
      <c r="C17" s="34"/>
      <c r="D17" s="23" t="s">
        <v>93</v>
      </c>
      <c r="E17" s="25"/>
      <c r="X17" s="3"/>
      <c r="Y17" s="3"/>
      <c r="Z17" s="3"/>
    </row>
    <row r="18" spans="1:26" x14ac:dyDescent="0.25">
      <c r="A18" s="32" t="s">
        <v>86</v>
      </c>
      <c r="B18" s="33"/>
      <c r="C18" s="34"/>
      <c r="D18" s="29" t="s">
        <v>94</v>
      </c>
      <c r="E18" s="31"/>
      <c r="I18" s="13"/>
      <c r="X18" s="3"/>
      <c r="Y18" s="3"/>
      <c r="Z18" s="3"/>
    </row>
    <row r="19" spans="1:26" x14ac:dyDescent="0.25">
      <c r="A19" s="23" t="s">
        <v>87</v>
      </c>
      <c r="B19" s="24"/>
      <c r="C19" s="25"/>
      <c r="X19" s="3"/>
      <c r="Y19" s="3"/>
      <c r="Z19" s="3"/>
    </row>
    <row r="20" spans="1:26" x14ac:dyDescent="0.25">
      <c r="A20" s="23" t="s">
        <v>88</v>
      </c>
      <c r="B20" s="24"/>
      <c r="C20" s="25"/>
      <c r="X20" s="3"/>
      <c r="Y20" s="3"/>
      <c r="Z20" s="3"/>
    </row>
    <row r="21" spans="1:26" x14ac:dyDescent="0.25">
      <c r="A21" s="26" t="s">
        <v>89</v>
      </c>
      <c r="B21" s="27"/>
      <c r="C21" s="28"/>
      <c r="X21" s="3"/>
      <c r="Y21" s="3"/>
      <c r="Z21" s="3"/>
    </row>
    <row r="22" spans="1:26" x14ac:dyDescent="0.25">
      <c r="A22" s="29" t="s">
        <v>90</v>
      </c>
      <c r="B22" s="30"/>
      <c r="C22" s="31"/>
      <c r="X22" s="3"/>
      <c r="Y22" s="3"/>
      <c r="Z22" s="3"/>
    </row>
  </sheetData>
  <mergeCells count="16">
    <mergeCell ref="A1:C1"/>
    <mergeCell ref="A9:C9"/>
    <mergeCell ref="A10:C10"/>
    <mergeCell ref="A13:C13"/>
    <mergeCell ref="A15:C15"/>
    <mergeCell ref="D15:E15"/>
    <mergeCell ref="A16:C16"/>
    <mergeCell ref="D16:E16"/>
    <mergeCell ref="A17:C17"/>
    <mergeCell ref="D17:E17"/>
    <mergeCell ref="A22:C22"/>
    <mergeCell ref="A18:C18"/>
    <mergeCell ref="D18:E18"/>
    <mergeCell ref="A19:C19"/>
    <mergeCell ref="A20:C20"/>
    <mergeCell ref="A21:C21"/>
  </mergeCells>
  <conditionalFormatting sqref="D3:T4 D6:T6 D9:T10">
    <cfRule type="cellIs" dxfId="13" priority="6" operator="lessThan">
      <formula>5</formula>
    </cfRule>
    <cfRule type="cellIs" dxfId="12" priority="7" operator="between">
      <formula>5</formula>
      <formula>5.9999</formula>
    </cfRule>
    <cfRule type="cellIs" dxfId="11" priority="8" operator="greaterThanOrEqual">
      <formula>6</formula>
    </cfRule>
  </conditionalFormatting>
  <conditionalFormatting sqref="T3:W4 U9:W9">
    <cfRule type="cellIs" dxfId="10" priority="2" operator="lessThan">
      <formula>5</formula>
    </cfRule>
    <cfRule type="cellIs" dxfId="9" priority="3" operator="between">
      <formula>5</formula>
      <formula>5.99</formula>
    </cfRule>
    <cfRule type="cellIs" dxfId="8" priority="4" operator="greaterThanOrEqual">
      <formula>6</formula>
    </cfRule>
    <cfRule type="cellIs" priority="5" operator="greaterThanOrEqual">
      <formula>6</formula>
    </cfRule>
  </conditionalFormatting>
  <conditionalFormatting sqref="D3:W4 D6:T6 U9:W9 D9:T10">
    <cfRule type="cellIs" dxfId="7" priority="1" operator="between">
      <formula>4</formula>
      <formula>5.99</formula>
    </cfRule>
  </conditionalFormatting>
  <pageMargins left="0.7" right="0.7" top="0.75" bottom="0.75" header="0.3" footer="0.3"/>
  <pageSetup paperSize="17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2"/>
  <sheetViews>
    <sheetView tabSelected="1" workbookViewId="0">
      <selection activeCell="X1" sqref="X1:Z1048576"/>
    </sheetView>
  </sheetViews>
  <sheetFormatPr defaultColWidth="17" defaultRowHeight="15" x14ac:dyDescent="0.25"/>
  <cols>
    <col min="1" max="1" width="17" style="3"/>
    <col min="2" max="2" width="16.7109375" style="3" customWidth="1"/>
    <col min="3" max="3" width="9.140625" style="3" customWidth="1"/>
    <col min="4" max="23" width="14.7109375" style="3" customWidth="1"/>
    <col min="24" max="26" width="17" hidden="1" customWidth="1"/>
    <col min="27" max="27" width="17" style="3" customWidth="1"/>
    <col min="28" max="16384" width="17" style="3"/>
  </cols>
  <sheetData>
    <row r="1" spans="1:26" ht="69.75" customHeight="1" x14ac:dyDescent="0.25">
      <c r="A1" s="39" t="s">
        <v>95</v>
      </c>
      <c r="B1" s="40"/>
      <c r="C1" s="40"/>
      <c r="D1" s="21" t="s">
        <v>75</v>
      </c>
      <c r="E1" s="21" t="s">
        <v>80</v>
      </c>
      <c r="F1" s="22"/>
      <c r="G1" s="21"/>
      <c r="X1" t="s">
        <v>57</v>
      </c>
      <c r="Y1" t="s">
        <v>58</v>
      </c>
      <c r="Z1" t="s">
        <v>59</v>
      </c>
    </row>
    <row r="2" spans="1:26" ht="11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</row>
    <row r="3" spans="1:26" ht="45" x14ac:dyDescent="0.25">
      <c r="A3" s="3" t="s">
        <v>61</v>
      </c>
      <c r="B3" s="3" t="s">
        <v>62</v>
      </c>
      <c r="C3" s="3" t="s">
        <v>96</v>
      </c>
      <c r="D3" s="4">
        <v>4</v>
      </c>
      <c r="E3" s="4">
        <v>3</v>
      </c>
      <c r="F3" s="4">
        <v>2</v>
      </c>
      <c r="G3" s="4">
        <v>3</v>
      </c>
      <c r="H3" s="4">
        <v>2</v>
      </c>
      <c r="I3" s="4">
        <v>1</v>
      </c>
      <c r="J3" s="4">
        <v>2</v>
      </c>
      <c r="K3" s="4">
        <v>1</v>
      </c>
      <c r="L3" s="4">
        <v>3</v>
      </c>
      <c r="M3" s="4">
        <v>4</v>
      </c>
      <c r="N3" s="4">
        <v>2</v>
      </c>
      <c r="O3" s="4">
        <v>2</v>
      </c>
      <c r="P3" s="4">
        <v>2</v>
      </c>
      <c r="Q3" s="4">
        <v>3</v>
      </c>
      <c r="R3" s="4">
        <v>2</v>
      </c>
      <c r="S3" s="4">
        <v>2</v>
      </c>
      <c r="T3" s="4">
        <v>3</v>
      </c>
      <c r="U3" s="4">
        <v>2</v>
      </c>
      <c r="V3" s="4">
        <v>2</v>
      </c>
      <c r="W3" s="4">
        <v>3</v>
      </c>
      <c r="X3">
        <v>34.999999999700002</v>
      </c>
      <c r="Y3">
        <v>0</v>
      </c>
      <c r="Z3">
        <v>0</v>
      </c>
    </row>
    <row r="4" spans="1:26" ht="45" x14ac:dyDescent="0.25">
      <c r="A4" s="3" t="s">
        <v>61</v>
      </c>
      <c r="B4" s="3" t="s">
        <v>97</v>
      </c>
      <c r="C4" s="3" t="s">
        <v>98</v>
      </c>
      <c r="D4" s="4">
        <v>4</v>
      </c>
      <c r="E4" s="4">
        <v>4</v>
      </c>
      <c r="F4" s="4">
        <v>4</v>
      </c>
      <c r="G4" s="4">
        <v>4</v>
      </c>
      <c r="H4" s="4">
        <v>5</v>
      </c>
      <c r="I4" s="4">
        <v>4</v>
      </c>
      <c r="J4" s="4">
        <v>4</v>
      </c>
      <c r="K4" s="4">
        <v>4</v>
      </c>
      <c r="L4" s="4">
        <v>4</v>
      </c>
      <c r="M4" s="4">
        <v>5</v>
      </c>
      <c r="N4" s="4">
        <v>3</v>
      </c>
      <c r="O4" s="4">
        <v>2</v>
      </c>
      <c r="P4" s="4">
        <v>4</v>
      </c>
      <c r="Q4" s="4">
        <v>3</v>
      </c>
      <c r="R4" s="4">
        <v>2</v>
      </c>
      <c r="S4" s="4">
        <v>4</v>
      </c>
      <c r="T4" s="4">
        <v>3</v>
      </c>
      <c r="U4" s="4">
        <v>2</v>
      </c>
      <c r="V4" s="4">
        <v>5</v>
      </c>
      <c r="W4" s="4">
        <v>5</v>
      </c>
      <c r="X4">
        <v>56.285714285600001</v>
      </c>
      <c r="Y4">
        <v>0</v>
      </c>
      <c r="Z4">
        <v>0</v>
      </c>
    </row>
    <row r="5" spans="1:26" s="13" customFormat="1" ht="135" x14ac:dyDescent="0.25">
      <c r="D5" s="17" t="s">
        <v>40</v>
      </c>
      <c r="E5" s="17" t="s">
        <v>41</v>
      </c>
      <c r="F5" s="17" t="s">
        <v>42</v>
      </c>
      <c r="G5" s="17" t="s">
        <v>43</v>
      </c>
      <c r="H5" s="17" t="s">
        <v>44</v>
      </c>
      <c r="I5" s="17" t="s">
        <v>45</v>
      </c>
      <c r="J5" s="17" t="s">
        <v>46</v>
      </c>
      <c r="K5" s="17" t="s">
        <v>47</v>
      </c>
      <c r="L5" s="17" t="s">
        <v>48</v>
      </c>
      <c r="M5" s="17" t="s">
        <v>49</v>
      </c>
      <c r="N5" s="17" t="s">
        <v>50</v>
      </c>
      <c r="O5" s="17" t="s">
        <v>51</v>
      </c>
      <c r="P5" s="17" t="s">
        <v>52</v>
      </c>
      <c r="Q5" s="17" t="s">
        <v>53</v>
      </c>
      <c r="R5" s="17" t="s">
        <v>54</v>
      </c>
      <c r="S5" s="17" t="s">
        <v>55</v>
      </c>
      <c r="T5" s="17" t="s">
        <v>56</v>
      </c>
      <c r="X5">
        <f>AVERAGE(X3:X4)</f>
        <v>45.642857142650001</v>
      </c>
      <c r="Y5"/>
      <c r="Z5"/>
    </row>
    <row r="6" spans="1:26" ht="30" x14ac:dyDescent="0.25">
      <c r="A6" s="3" t="s">
        <v>65</v>
      </c>
      <c r="B6" s="3" t="s">
        <v>95</v>
      </c>
      <c r="C6" s="3" t="s">
        <v>99</v>
      </c>
      <c r="D6" s="4">
        <v>7</v>
      </c>
      <c r="E6" s="4">
        <v>7</v>
      </c>
      <c r="F6" s="4">
        <v>7</v>
      </c>
      <c r="G6" s="4">
        <v>7</v>
      </c>
      <c r="H6" s="4">
        <v>7</v>
      </c>
      <c r="I6" s="4">
        <v>7</v>
      </c>
      <c r="J6" s="4">
        <v>7</v>
      </c>
      <c r="K6" s="4">
        <v>7</v>
      </c>
      <c r="L6" s="4">
        <v>7</v>
      </c>
      <c r="M6" s="4">
        <v>7</v>
      </c>
      <c r="N6" s="4">
        <v>7</v>
      </c>
      <c r="O6" s="4">
        <v>7</v>
      </c>
      <c r="P6" s="4">
        <v>7</v>
      </c>
      <c r="Q6" s="4">
        <v>7</v>
      </c>
      <c r="R6" s="4">
        <v>7</v>
      </c>
      <c r="S6" s="4">
        <v>7</v>
      </c>
      <c r="T6" s="4">
        <v>7</v>
      </c>
      <c r="U6" s="3" t="s">
        <v>63</v>
      </c>
      <c r="V6" s="3" t="s">
        <v>63</v>
      </c>
      <c r="W6" s="3" t="s">
        <v>63</v>
      </c>
      <c r="X6">
        <v>0</v>
      </c>
      <c r="Y6">
        <v>0</v>
      </c>
      <c r="Z6">
        <v>100.0000000008</v>
      </c>
    </row>
    <row r="9" spans="1:26" ht="15" customHeight="1" x14ac:dyDescent="0.25">
      <c r="A9" s="38" t="s">
        <v>77</v>
      </c>
      <c r="B9" s="38"/>
      <c r="C9" s="38"/>
      <c r="D9" s="4">
        <f t="shared" ref="D9:W9" si="0">AVERAGE(D3:D4)</f>
        <v>4</v>
      </c>
      <c r="E9" s="4">
        <f t="shared" si="0"/>
        <v>3.5</v>
      </c>
      <c r="F9" s="4">
        <f t="shared" si="0"/>
        <v>3</v>
      </c>
      <c r="G9" s="4">
        <f t="shared" si="0"/>
        <v>3.5</v>
      </c>
      <c r="H9" s="4">
        <f t="shared" si="0"/>
        <v>3.5</v>
      </c>
      <c r="I9" s="6">
        <f t="shared" si="0"/>
        <v>2.5</v>
      </c>
      <c r="J9" s="11">
        <f t="shared" si="0"/>
        <v>3</v>
      </c>
      <c r="K9" s="11">
        <f t="shared" si="0"/>
        <v>2.5</v>
      </c>
      <c r="L9" s="4">
        <f t="shared" si="0"/>
        <v>3.5</v>
      </c>
      <c r="M9" s="4">
        <f t="shared" si="0"/>
        <v>4.5</v>
      </c>
      <c r="N9" s="4">
        <f t="shared" si="0"/>
        <v>2.5</v>
      </c>
      <c r="O9" s="9">
        <f t="shared" si="0"/>
        <v>2</v>
      </c>
      <c r="P9" s="9">
        <f t="shared" si="0"/>
        <v>3</v>
      </c>
      <c r="Q9" s="9">
        <f t="shared" si="0"/>
        <v>3</v>
      </c>
      <c r="R9" s="9">
        <f t="shared" si="0"/>
        <v>2</v>
      </c>
      <c r="S9" s="6">
        <f t="shared" si="0"/>
        <v>3</v>
      </c>
      <c r="T9" s="9">
        <f t="shared" si="0"/>
        <v>3</v>
      </c>
      <c r="U9" s="4">
        <f t="shared" si="0"/>
        <v>2</v>
      </c>
      <c r="V9" s="4">
        <f t="shared" si="0"/>
        <v>3.5</v>
      </c>
      <c r="W9" s="4">
        <f t="shared" si="0"/>
        <v>4</v>
      </c>
    </row>
    <row r="10" spans="1:26" s="5" customFormat="1" x14ac:dyDescent="0.25">
      <c r="A10" s="38" t="s">
        <v>70</v>
      </c>
      <c r="B10" s="38"/>
      <c r="C10" s="38"/>
      <c r="D10" s="8">
        <f t="shared" ref="D10:T10" si="1">AVERAGE(D3:D6)</f>
        <v>5</v>
      </c>
      <c r="E10" s="1">
        <f t="shared" si="1"/>
        <v>4.666666666666667</v>
      </c>
      <c r="F10" s="1">
        <f t="shared" si="1"/>
        <v>4.333333333333333</v>
      </c>
      <c r="G10" s="8">
        <f t="shared" si="1"/>
        <v>4.666666666666667</v>
      </c>
      <c r="H10" s="1">
        <f t="shared" si="1"/>
        <v>4.666666666666667</v>
      </c>
      <c r="I10" s="10">
        <f t="shared" si="1"/>
        <v>4</v>
      </c>
      <c r="J10" s="1">
        <f t="shared" si="1"/>
        <v>4.333333333333333</v>
      </c>
      <c r="K10" s="1">
        <f t="shared" si="1"/>
        <v>4</v>
      </c>
      <c r="L10" s="8">
        <f t="shared" si="1"/>
        <v>4.666666666666667</v>
      </c>
      <c r="M10" s="1">
        <f t="shared" si="1"/>
        <v>5.333333333333333</v>
      </c>
      <c r="N10" s="1">
        <f t="shared" si="1"/>
        <v>4</v>
      </c>
      <c r="O10" s="1">
        <f t="shared" si="1"/>
        <v>3.6666666666666665</v>
      </c>
      <c r="P10" s="1">
        <f t="shared" si="1"/>
        <v>4.333333333333333</v>
      </c>
      <c r="Q10" s="8">
        <f t="shared" si="1"/>
        <v>4.333333333333333</v>
      </c>
      <c r="R10" s="8">
        <f t="shared" si="1"/>
        <v>3.6666666666666665</v>
      </c>
      <c r="S10" s="1">
        <f t="shared" si="1"/>
        <v>4.333333333333333</v>
      </c>
      <c r="T10" s="10">
        <f t="shared" si="1"/>
        <v>4.333333333333333</v>
      </c>
      <c r="X10"/>
      <c r="Y10"/>
      <c r="Z10"/>
    </row>
    <row r="13" spans="1:26" x14ac:dyDescent="0.25">
      <c r="A13" s="38" t="s">
        <v>71</v>
      </c>
      <c r="B13" s="38"/>
      <c r="C13" s="38"/>
      <c r="D13" s="41">
        <f>(X5*0.8)+(Z6*0.2)</f>
        <v>56.51428571428</v>
      </c>
    </row>
    <row r="15" spans="1:26" x14ac:dyDescent="0.25">
      <c r="A15" s="35" t="s">
        <v>83</v>
      </c>
      <c r="B15" s="36"/>
      <c r="C15" s="37"/>
      <c r="D15" s="35" t="s">
        <v>91</v>
      </c>
      <c r="E15" s="37"/>
      <c r="X15" s="3"/>
      <c r="Y15" s="3"/>
      <c r="Z15" s="3"/>
    </row>
    <row r="16" spans="1:26" x14ac:dyDescent="0.25">
      <c r="A16" s="32" t="s">
        <v>84</v>
      </c>
      <c r="B16" s="33"/>
      <c r="C16" s="34"/>
      <c r="D16" s="32" t="s">
        <v>92</v>
      </c>
      <c r="E16" s="34"/>
      <c r="X16" s="3"/>
      <c r="Y16" s="3"/>
      <c r="Z16" s="3"/>
    </row>
    <row r="17" spans="1:26" x14ac:dyDescent="0.25">
      <c r="A17" s="32" t="s">
        <v>85</v>
      </c>
      <c r="B17" s="33"/>
      <c r="C17" s="34"/>
      <c r="D17" s="23" t="s">
        <v>93</v>
      </c>
      <c r="E17" s="25"/>
      <c r="X17" s="3"/>
      <c r="Y17" s="3"/>
      <c r="Z17" s="3"/>
    </row>
    <row r="18" spans="1:26" x14ac:dyDescent="0.25">
      <c r="A18" s="32" t="s">
        <v>86</v>
      </c>
      <c r="B18" s="33"/>
      <c r="C18" s="34"/>
      <c r="D18" s="29" t="s">
        <v>94</v>
      </c>
      <c r="E18" s="31"/>
      <c r="I18" s="13"/>
      <c r="X18" s="3"/>
      <c r="Y18" s="3"/>
      <c r="Z18" s="3"/>
    </row>
    <row r="19" spans="1:26" x14ac:dyDescent="0.25">
      <c r="A19" s="23" t="s">
        <v>87</v>
      </c>
      <c r="B19" s="24"/>
      <c r="C19" s="25"/>
      <c r="X19" s="3"/>
      <c r="Y19" s="3"/>
      <c r="Z19" s="3"/>
    </row>
    <row r="20" spans="1:26" x14ac:dyDescent="0.25">
      <c r="A20" s="23" t="s">
        <v>88</v>
      </c>
      <c r="B20" s="24"/>
      <c r="C20" s="25"/>
      <c r="X20" s="3"/>
      <c r="Y20" s="3"/>
      <c r="Z20" s="3"/>
    </row>
    <row r="21" spans="1:26" x14ac:dyDescent="0.25">
      <c r="A21" s="26" t="s">
        <v>89</v>
      </c>
      <c r="B21" s="27"/>
      <c r="C21" s="28"/>
      <c r="X21" s="3"/>
      <c r="Y21" s="3"/>
      <c r="Z21" s="3"/>
    </row>
    <row r="22" spans="1:26" x14ac:dyDescent="0.25">
      <c r="A22" s="29" t="s">
        <v>90</v>
      </c>
      <c r="B22" s="30"/>
      <c r="C22" s="31"/>
      <c r="X22" s="3"/>
      <c r="Y22" s="3"/>
      <c r="Z22" s="3"/>
    </row>
  </sheetData>
  <mergeCells count="16">
    <mergeCell ref="A19:C19"/>
    <mergeCell ref="A20:C20"/>
    <mergeCell ref="A21:C21"/>
    <mergeCell ref="A22:C22"/>
    <mergeCell ref="A16:C16"/>
    <mergeCell ref="D16:E16"/>
    <mergeCell ref="A17:C17"/>
    <mergeCell ref="D17:E17"/>
    <mergeCell ref="A18:C18"/>
    <mergeCell ref="D18:E18"/>
    <mergeCell ref="A1:C1"/>
    <mergeCell ref="A9:C9"/>
    <mergeCell ref="A10:C10"/>
    <mergeCell ref="A13:C13"/>
    <mergeCell ref="A15:C15"/>
    <mergeCell ref="D15:E15"/>
  </mergeCells>
  <conditionalFormatting sqref="D3:T4 D6:T6 D9:T10">
    <cfRule type="cellIs" dxfId="6" priority="6" operator="lessThan">
      <formula>5</formula>
    </cfRule>
    <cfRule type="cellIs" dxfId="5" priority="7" operator="between">
      <formula>5</formula>
      <formula>5.9999</formula>
    </cfRule>
    <cfRule type="cellIs" dxfId="4" priority="8" operator="greaterThanOrEqual">
      <formula>6</formula>
    </cfRule>
  </conditionalFormatting>
  <conditionalFormatting sqref="T3:W4 U9:W9">
    <cfRule type="cellIs" dxfId="3" priority="2" operator="lessThan">
      <formula>5</formula>
    </cfRule>
    <cfRule type="cellIs" dxfId="2" priority="3" operator="between">
      <formula>5</formula>
      <formula>5.99</formula>
    </cfRule>
    <cfRule type="cellIs" dxfId="1" priority="4" operator="greaterThanOrEqual">
      <formula>6</formula>
    </cfRule>
    <cfRule type="cellIs" priority="5" operator="greaterThanOrEqual">
      <formula>6</formula>
    </cfRule>
  </conditionalFormatting>
  <conditionalFormatting sqref="D3:W4 D6:T6 U9:W9 D9:T10">
    <cfRule type="cellIs" dxfId="0" priority="1" operator="between">
      <formula>4</formula>
      <formula>5.99</formula>
    </cfRule>
  </conditionalFormatting>
  <pageMargins left="0.7" right="0.7" top="0.75" bottom="0.75" header="0.3" footer="0.3"/>
  <pageSetup paperSize="17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Chad Trahan</vt:lpstr>
      <vt:lpstr>Harold Van</vt:lpstr>
      <vt:lpstr>Sean Williams</vt:lpstr>
      <vt:lpstr>Jeremy Monroe</vt:lpstr>
      <vt:lpstr>Juan Diaz</vt:lpstr>
    </vt:vector>
  </TitlesOfParts>
  <Company>Bechtel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2015-07-08T12:13:38Z</cp:lastPrinted>
  <dcterms:created xsi:type="dcterms:W3CDTF">2015-06-30T14:01:17Z</dcterms:created>
  <dcterms:modified xsi:type="dcterms:W3CDTF">2015-07-08T16:56:18Z</dcterms:modified>
</cp:coreProperties>
</file>